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029"/>
  <workbookPr defaultThemeVersion="166925"/>
  <mc:AlternateContent xmlns:mc="http://schemas.openxmlformats.org/markup-compatibility/2006">
    <mc:Choice Requires="x15">
      <x15ac:absPath xmlns:x15ac="http://schemas.microsoft.com/office/spreadsheetml/2010/11/ac" url="O:\SERVIÇOS TERCEIRIZADOS\SERVIÇO CONTINUADO\TECNICO EM EDIFICAÇÕES\EDITAL E ANEXOS\"/>
    </mc:Choice>
  </mc:AlternateContent>
  <xr:revisionPtr revIDLastSave="0" documentId="13_ncr:1_{A813FFA2-C091-4425-A271-8AB26D2FD8F5}" xr6:coauthVersionLast="47" xr6:coauthVersionMax="47" xr10:uidLastSave="{00000000-0000-0000-0000-000000000000}"/>
  <bookViews>
    <workbookView xWindow="-28920" yWindow="-120" windowWidth="29040" windowHeight="15840" xr2:uid="{A5078422-E9DE-4D27-8770-086D1D8C5421}"/>
  </bookViews>
  <sheets>
    <sheet name="TÉCNICO EM EDIFICAÇÕES" sheetId="17" r:id="rId1"/>
    <sheet name="Uniformes e EPIs" sheetId="18" r:id="rId2"/>
  </sheets>
  <definedNames>
    <definedName name="_xlnm.Print_Area" localSheetId="0">'TÉCNICO EM EDIFICAÇÕES'!$A$3:$H$143</definedName>
    <definedName name="_xlnm.Print_Area" localSheetId="1">'Uniformes e EPIs'!$A$1:$F$13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3" i="18" l="1"/>
  <c r="E107" i="17" s="1"/>
  <c r="E42" i="17"/>
  <c r="D7" i="18" l="1"/>
  <c r="F7" i="18" s="1"/>
  <c r="D8" i="18"/>
  <c r="F8" i="18" s="1"/>
  <c r="D5" i="18"/>
  <c r="F5" i="18" s="1"/>
  <c r="D11" i="18"/>
  <c r="F11" i="18" s="1"/>
  <c r="D12" i="18"/>
  <c r="F12" i="18" s="1"/>
  <c r="D10" i="18"/>
  <c r="F10" i="18" s="1"/>
  <c r="D6" i="18"/>
  <c r="F6" i="18" s="1"/>
  <c r="E23" i="17"/>
  <c r="E28" i="17"/>
  <c r="E29" i="17" l="1"/>
  <c r="G118" i="17"/>
  <c r="D55" i="17" l="1"/>
  <c r="E35" i="17"/>
  <c r="E63" i="17"/>
  <c r="E69" i="17" s="1"/>
  <c r="E125" i="17" l="1"/>
  <c r="E41" i="17"/>
  <c r="E97" i="17"/>
  <c r="E102" i="17" s="1"/>
  <c r="E43" i="17" l="1"/>
  <c r="E50" i="17" s="1"/>
  <c r="E92" i="17"/>
  <c r="E101" i="17" s="1"/>
  <c r="E103" i="17" s="1"/>
  <c r="E128" i="17" s="1"/>
  <c r="E53" i="17" l="1"/>
  <c r="E54" i="17"/>
  <c r="E67" i="17"/>
  <c r="E80" i="17"/>
  <c r="E127" i="17" s="1"/>
  <c r="E48" i="17"/>
  <c r="E47" i="17"/>
  <c r="E51" i="17"/>
  <c r="E49" i="17"/>
  <c r="E52" i="17"/>
  <c r="E55" i="17" l="1"/>
  <c r="E68" i="17" s="1"/>
  <c r="E70" i="17" s="1"/>
  <c r="E126" i="17" l="1"/>
  <c r="E111" i="17" l="1"/>
  <c r="E115" i="17" s="1"/>
  <c r="E129" i="17" l="1"/>
  <c r="E130" i="17" s="1"/>
  <c r="E116" i="17" l="1"/>
  <c r="H118" i="17" s="1"/>
  <c r="E120" i="17" l="1"/>
  <c r="E118" i="17"/>
  <c r="E121" i="17" l="1"/>
  <c r="E131" i="17" s="1"/>
  <c r="E132" i="17" s="1"/>
  <c r="C136" i="17" s="1"/>
  <c r="E136" i="17" l="1"/>
  <c r="G136" i="17" s="1"/>
  <c r="G141" i="17" s="1"/>
  <c r="G140" i="17"/>
  <c r="G143" i="17" l="1"/>
  <c r="G142" i="17"/>
</calcChain>
</file>

<file path=xl/sharedStrings.xml><?xml version="1.0" encoding="utf-8"?>
<sst xmlns="http://schemas.openxmlformats.org/spreadsheetml/2006/main" count="239" uniqueCount="158">
  <si>
    <t>Data da Sessão Pública:</t>
  </si>
  <si>
    <r>
      <t xml:space="preserve">PLANILHA DE CUSTOS E FORMAÇÃO DE PREÇOS                                                                                                          </t>
    </r>
    <r>
      <rPr>
        <b/>
        <sz val="11"/>
        <color theme="0"/>
        <rFont val="Calibri"/>
        <family val="2"/>
        <scheme val="minor"/>
      </rPr>
      <t>Superintendência Regional da Polícia Federal em São Paulo</t>
    </r>
  </si>
  <si>
    <t>DISCRIMINAÇÃO DOS SERVIÇOS</t>
  </si>
  <si>
    <t>A</t>
  </si>
  <si>
    <t>B</t>
  </si>
  <si>
    <t>C</t>
  </si>
  <si>
    <t>D</t>
  </si>
  <si>
    <t>E</t>
  </si>
  <si>
    <t>F</t>
  </si>
  <si>
    <t>Data de apresentação das propostas (dia/mês/ano)</t>
  </si>
  <si>
    <t>Município/UF</t>
  </si>
  <si>
    <t>Ano do Acordo, Convenção ou Dissídio Coletivo</t>
  </si>
  <si>
    <t>Número de meses da Execução Contratual</t>
  </si>
  <si>
    <t>IDENTIFICAÇÃO DO SERVIÇO</t>
  </si>
  <si>
    <t>Quantidade total a contratar (em função da unidade de medida)</t>
  </si>
  <si>
    <t>Unidade de Medida</t>
  </si>
  <si>
    <t>Tipo de Serviço</t>
  </si>
  <si>
    <t>Dados para composição dos custos referentes a mão de obra</t>
  </si>
  <si>
    <t>Classificação Brasileira de Ocupações (CBO)</t>
  </si>
  <si>
    <t>Salário Normativo da Categoria Profissional</t>
  </si>
  <si>
    <t>Categoria profissional</t>
  </si>
  <si>
    <t>Data-Base da Categoria</t>
  </si>
  <si>
    <t>MÓDULO 1 - COMPOSIÇÃO DA REMUNERAÇÃO</t>
  </si>
  <si>
    <t>Composição da Remuneração</t>
  </si>
  <si>
    <t>Valor (R$)</t>
  </si>
  <si>
    <t>G</t>
  </si>
  <si>
    <t>Salário-base</t>
  </si>
  <si>
    <t>Adicional de Periculosidade</t>
  </si>
  <si>
    <t>Adicional de Insalubridade</t>
  </si>
  <si>
    <t>Adicional Noturno</t>
  </si>
  <si>
    <t>Adicional de Hora Noturna Reduzida</t>
  </si>
  <si>
    <t>Adicional de Hora Extra no Feriado Trabalhado</t>
  </si>
  <si>
    <t>Outros</t>
  </si>
  <si>
    <t>Total</t>
  </si>
  <si>
    <t>MÓDULO 2 - ENCARGOS E BENFÍCIOS ANUAIS, MENSAIS E DIÁRIOS</t>
  </si>
  <si>
    <t>Submódulo 2.1. - 13.º salário, Férias e Adicional de Férias</t>
  </si>
  <si>
    <t>2.1.</t>
  </si>
  <si>
    <t>13.º Salário, Férias e Adicional de Férias</t>
  </si>
  <si>
    <t>13.º (décimo terceiro) Salário</t>
  </si>
  <si>
    <t>Férias e Adicional de Férias</t>
  </si>
  <si>
    <t>Submódulo 2.2. - Encargos Previdenciários (GPS), Fundo de Garantia por Tempo de Serviço (FGTS) e outras contribuições</t>
  </si>
  <si>
    <t>2.2.</t>
  </si>
  <si>
    <t>GPS, FGTS e outras contribuições</t>
  </si>
  <si>
    <t>Percentual (%)</t>
  </si>
  <si>
    <t>H</t>
  </si>
  <si>
    <t>INSS</t>
  </si>
  <si>
    <t>Salário Educação</t>
  </si>
  <si>
    <t>SAT</t>
  </si>
  <si>
    <t>SESC ou SESI</t>
  </si>
  <si>
    <t>SENAI-SENAC</t>
  </si>
  <si>
    <t>SEBRAE</t>
  </si>
  <si>
    <t>INCRA</t>
  </si>
  <si>
    <t>FGTS</t>
  </si>
  <si>
    <t>Submódulo 2.3. - Benefícios Mensais e Diários</t>
  </si>
  <si>
    <t>2.3.</t>
  </si>
  <si>
    <t>Benefícios Mensais e Diários</t>
  </si>
  <si>
    <t>Transporte</t>
  </si>
  <si>
    <t>Auxílio-Refeição/Alimentação</t>
  </si>
  <si>
    <t>Assistência Médica e Familiar</t>
  </si>
  <si>
    <t>Outros (especificar)</t>
  </si>
  <si>
    <t>Quadro-Resumo do Módulo 2 - Encargos e Benefícios anuais, mensais e diários</t>
  </si>
  <si>
    <t>Encargos e Benefícios Anuais, Mensais e Diários</t>
  </si>
  <si>
    <t>13.º (décimo terceiro) Salário, Férias e Adicional de Férias</t>
  </si>
  <si>
    <t>MÓDULO 3 - PROVISÃO PARA RESCISÃO</t>
  </si>
  <si>
    <t>Provisão para Rescisão</t>
  </si>
  <si>
    <t>Aviso Prévio Indenizado</t>
  </si>
  <si>
    <t>Incidência do FGTS sobre o Aviso Prévio Indenizado</t>
  </si>
  <si>
    <t>Multa do FGTS e contribuição social sobre o Aviso Prévio Indenizado</t>
  </si>
  <si>
    <t>Aviso Prévio Trabalhado</t>
  </si>
  <si>
    <t>Incidência dos encargos do submódulo 2.2. sobre o Aviso Prévio Trabalhado</t>
  </si>
  <si>
    <t>Multa do FGTS e contribuição social sobre o Aviso Prévio Trabalhado</t>
  </si>
  <si>
    <t>MÓDULO 4 - Custo de Reposição do Profissional Ausente</t>
  </si>
  <si>
    <t>Submódulo 4.1. - Ausências Legais</t>
  </si>
  <si>
    <t>4.1.</t>
  </si>
  <si>
    <t>Ausências Legais</t>
  </si>
  <si>
    <t>Férias</t>
  </si>
  <si>
    <t>Licença-Paternidade</t>
  </si>
  <si>
    <t>Ausência por acidente de trabalho</t>
  </si>
  <si>
    <t>Afastamento Maternidade</t>
  </si>
  <si>
    <t>Submódulo 4.2. - Intrajornada</t>
  </si>
  <si>
    <t xml:space="preserve">4.2. </t>
  </si>
  <si>
    <t>Intrajornada</t>
  </si>
  <si>
    <t>Quadro-Resumo do Módulo 4 - Custo do Profissional Ausente</t>
  </si>
  <si>
    <t>Custo de Reposiçãodo Profissional Ausente</t>
  </si>
  <si>
    <t xml:space="preserve">4.1. </t>
  </si>
  <si>
    <t>Ausências legais</t>
  </si>
  <si>
    <t>4.2.</t>
  </si>
  <si>
    <t>MÓDULO 5 - INSUMOS DIVERSOS</t>
  </si>
  <si>
    <t>Insumos Diversos</t>
  </si>
  <si>
    <t>Materiais</t>
  </si>
  <si>
    <t>Equipamentos</t>
  </si>
  <si>
    <t>MÓDULO 6 - CUSTOS INDIRETOS, TRIBUTOS E LUCRO</t>
  </si>
  <si>
    <t>Custos Indiretos, Tributos e Lucro</t>
  </si>
  <si>
    <t>C.1</t>
  </si>
  <si>
    <t>C.2</t>
  </si>
  <si>
    <t>C.3</t>
  </si>
  <si>
    <t>Custos Indiretos</t>
  </si>
  <si>
    <t>Lucro</t>
  </si>
  <si>
    <t>Tributos</t>
  </si>
  <si>
    <t>Tributos Federais (especificar)</t>
  </si>
  <si>
    <t>Tributos Estaduais (especificar)</t>
  </si>
  <si>
    <t>Tributos Municipais (especificar)</t>
  </si>
  <si>
    <t>1. MÓDULOS</t>
  </si>
  <si>
    <t>2. QUADRO-RESUMO DO CUSTO POR EMPREGADO</t>
  </si>
  <si>
    <t>Mão de obra vinculada à execução contratual (valor por empregado)</t>
  </si>
  <si>
    <t>Módulo 1 - Composição da Remuneração</t>
  </si>
  <si>
    <t>Módulo 2 - Encargos e Benefícios Anuais, Mensais e Diários</t>
  </si>
  <si>
    <t>Módulo 3 -  Provisão para Rescisão</t>
  </si>
  <si>
    <t>Módulo 4 - Custo de Reposição do Profissional Ausente</t>
  </si>
  <si>
    <t>Módulo 5 - Insumos Diversos</t>
  </si>
  <si>
    <t>Subtotal (A+B+C+D+E)</t>
  </si>
  <si>
    <t>Módulo 6 - Custos Indiretos, Tributos e Lucro</t>
  </si>
  <si>
    <t>Valor Total por Empregado</t>
  </si>
  <si>
    <t>3. QUADRO-RESUMO DO VALOR MENSAL DOS SERVIÇOS</t>
  </si>
  <si>
    <t>Tipo de Serviço (A)</t>
  </si>
  <si>
    <t>I</t>
  </si>
  <si>
    <t>Valor Proposto por Empregado (B)</t>
  </si>
  <si>
    <t xml:space="preserve">Qtde. de Empregados por Posto (c) </t>
  </si>
  <si>
    <t>Valor Proposto por Posto (D) = (B x C)</t>
  </si>
  <si>
    <t>Qtde. de Postos (E)</t>
  </si>
  <si>
    <t>Valor Total do Serviço (F) = (D x E)</t>
  </si>
  <si>
    <t>4. QUADRO DEMONSTRATIVO DO VALOR GLOBAL DA PROPOSTA</t>
  </si>
  <si>
    <t>DESCRIÇÃO</t>
  </si>
  <si>
    <t>VALOR (R$)</t>
  </si>
  <si>
    <t>Valor proposto por unidade de medida</t>
  </si>
  <si>
    <t>Valor mensal do serviço</t>
  </si>
  <si>
    <t>POSTO</t>
  </si>
  <si>
    <t>Outros (seguro de vida)</t>
  </si>
  <si>
    <t>Fator</t>
  </si>
  <si>
    <t>Natal/RN</t>
  </si>
  <si>
    <t>TÉCNICO EM EDIFICAÇÕES</t>
  </si>
  <si>
    <t>Processo n.º 08420.002675/2025-11</t>
  </si>
  <si>
    <t>PREGÃO ELETRÔNICO N.º XX/2025</t>
  </si>
  <si>
    <t>3121-05</t>
  </si>
  <si>
    <t>QUANTIDADE</t>
  </si>
  <si>
    <t>VALOR TOTAL</t>
  </si>
  <si>
    <t>VIDA ÚTIL</t>
  </si>
  <si>
    <t>VALOR MENSAL</t>
  </si>
  <si>
    <t>(MESES)</t>
  </si>
  <si>
    <t>FARDAMENTO</t>
  </si>
  <si>
    <t>CAMISA GOLA POLO, 100% ALGODÃO E MANGAS CURTAS, COM EMBLEMA DA EMPRESA</t>
  </si>
  <si>
    <t>BOTAS DE SEGURANÇA, COFECCIONADA EM COURO E SOLADO DE BORRACHA</t>
  </si>
  <si>
    <t>PAR DE MEIAS, DO TIPO ATOALHADA</t>
  </si>
  <si>
    <t>EPI'S</t>
  </si>
  <si>
    <t>PROTETOR AUDITIVO TIPO CONCHA COM ABAFADOR DE RUIDOS, ATENUACAO ACIMA DE 22 DB</t>
  </si>
  <si>
    <t>CAPACETE DE SEGURANÇA ABA FRONTAL COM SUSPENSÃO DE POLIETILENO, SEM JUGULAR (CLASSE B)</t>
  </si>
  <si>
    <t>ÓCULOS DE PROTEÇÃO – TRANSPARENTE</t>
  </si>
  <si>
    <t>VALOR UNITÁRIO</t>
  </si>
  <si>
    <t>CRACHÁ</t>
  </si>
  <si>
    <t>Uniformes e EPIs</t>
  </si>
  <si>
    <t>Base de cálculo tributos</t>
  </si>
  <si>
    <t>Técnico em edificações</t>
  </si>
  <si>
    <t>VALOR TOTAL EM UNIFORMES E EPI’S (POR MÊS)</t>
  </si>
  <si>
    <t>Valor anual da proposta</t>
  </si>
  <si>
    <t>Valor global da proposta (valor mensal do serviço multiplicado por 24, número de meses do contrato)</t>
  </si>
  <si>
    <t>OBJETO:</t>
  </si>
  <si>
    <t>Contratação de serviço comum, contínuo, de prestação de serviço de técnico em edificações, a serem
executados com regime de dedicação exclusiva de mão de obra.</t>
  </si>
  <si>
    <t>LISTA DE UNIFORMES E EPI'S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</si>
</sst>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4" formatCode="_-&quot;R$&quot;\ * #,##0.00_-;\-&quot;R$&quot;\ * #,##0.00_-;_-&quot;R$&quot;\ * &quot;-&quot;??_-;_-@_-"/>
    <numFmt numFmtId="164" formatCode="[$R$-416]\ #,##0.00;[Red]\-[$R$-416]\ #,##0.00"/>
    <numFmt numFmtId="165" formatCode="[$R$ -416]#,##0.00"/>
    <numFmt numFmtId="166" formatCode="[$R$-416]\ #,##0.00;\-[$R$-416]\ #,##0.00"/>
  </numFmts>
  <fonts count="1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6"/>
      <color theme="0"/>
      <name val="Calibri"/>
      <family val="2"/>
      <scheme val="minor"/>
    </font>
    <font>
      <sz val="10"/>
      <color rgb="FF424242"/>
      <name val="Segoe UI"/>
      <family val="2"/>
    </font>
    <font>
      <b/>
      <sz val="11"/>
      <name val="Arial"/>
      <family val="2"/>
      <charset val="1"/>
    </font>
    <font>
      <sz val="11"/>
      <name val="Arial"/>
      <family val="2"/>
      <charset val="1"/>
    </font>
    <font>
      <sz val="11"/>
      <color rgb="FF000000"/>
      <name val="Arial"/>
      <family val="2"/>
    </font>
    <font>
      <sz val="11"/>
      <color rgb="FF000000"/>
      <name val="Arial"/>
      <family val="2"/>
      <charset val="1"/>
    </font>
    <font>
      <b/>
      <sz val="11"/>
      <color rgb="FF000000"/>
      <name val="Arial"/>
      <family val="2"/>
    </font>
  </fonts>
  <fills count="11">
    <fill>
      <patternFill patternType="none"/>
    </fill>
    <fill>
      <patternFill patternType="gray125"/>
    </fill>
    <fill>
      <patternFill patternType="solid">
        <fgColor theme="0" tint="-0.34998626667073579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2" tint="-9.9978637043366805E-2"/>
        <bgColor indexed="64"/>
      </patternFill>
    </fill>
    <fill>
      <patternFill patternType="solid">
        <fgColor rgb="FFBBE33D"/>
        <bgColor rgb="FFE6E905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hair">
        <color auto="1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83">
    <xf numFmtId="0" fontId="0" fillId="0" borderId="0" xfId="0"/>
    <xf numFmtId="0" fontId="3" fillId="2" borderId="0" xfId="0" applyFont="1" applyFill="1"/>
    <xf numFmtId="0" fontId="0" fillId="3" borderId="0" xfId="0" applyFill="1"/>
    <xf numFmtId="0" fontId="0" fillId="4" borderId="0" xfId="0" applyFill="1"/>
    <xf numFmtId="0" fontId="0" fillId="3" borderId="0" xfId="0" applyFill="1" applyAlignment="1">
      <alignment horizontal="center" vertical="center"/>
    </xf>
    <xf numFmtId="0" fontId="0" fillId="4" borderId="0" xfId="0" applyFill="1" applyAlignment="1">
      <alignment horizontal="center" vertical="center"/>
    </xf>
    <xf numFmtId="0" fontId="3" fillId="4" borderId="0" xfId="0" applyFont="1" applyFill="1" applyAlignment="1">
      <alignment horizontal="center" vertical="center" wrapText="1"/>
    </xf>
    <xf numFmtId="44" fontId="0" fillId="3" borderId="0" xfId="1" applyFont="1" applyFill="1"/>
    <xf numFmtId="44" fontId="0" fillId="4" borderId="0" xfId="1" applyFont="1" applyFill="1"/>
    <xf numFmtId="0" fontId="3" fillId="6" borderId="0" xfId="0" applyFont="1" applyFill="1"/>
    <xf numFmtId="10" fontId="0" fillId="3" borderId="0" xfId="2" applyNumberFormat="1" applyFont="1" applyFill="1"/>
    <xf numFmtId="10" fontId="0" fillId="4" borderId="0" xfId="2" applyNumberFormat="1" applyFont="1" applyFill="1"/>
    <xf numFmtId="10" fontId="3" fillId="3" borderId="0" xfId="2" applyNumberFormat="1" applyFont="1" applyFill="1"/>
    <xf numFmtId="0" fontId="0" fillId="2" borderId="0" xfId="0" applyFill="1" applyAlignment="1">
      <alignment horizontal="center"/>
    </xf>
    <xf numFmtId="0" fontId="0" fillId="3" borderId="0" xfId="0" applyFill="1" applyAlignment="1">
      <alignment horizontal="center"/>
    </xf>
    <xf numFmtId="44" fontId="0" fillId="3" borderId="0" xfId="0" applyNumberFormat="1" applyFill="1"/>
    <xf numFmtId="44" fontId="0" fillId="4" borderId="0" xfId="0" applyNumberFormat="1" applyFill="1"/>
    <xf numFmtId="44" fontId="3" fillId="6" borderId="0" xfId="0" applyNumberFormat="1" applyFont="1" applyFill="1"/>
    <xf numFmtId="44" fontId="3" fillId="4" borderId="0" xfId="0" applyNumberFormat="1" applyFont="1" applyFill="1"/>
    <xf numFmtId="44" fontId="3" fillId="3" borderId="0" xfId="1" applyFont="1" applyFill="1"/>
    <xf numFmtId="44" fontId="3" fillId="4" borderId="0" xfId="1" applyFont="1" applyFill="1"/>
    <xf numFmtId="44" fontId="3" fillId="3" borderId="0" xfId="0" applyNumberFormat="1" applyFont="1" applyFill="1"/>
    <xf numFmtId="0" fontId="3" fillId="6" borderId="0" xfId="0" applyFont="1" applyFill="1" applyAlignment="1">
      <alignment horizontal="center"/>
    </xf>
    <xf numFmtId="0" fontId="3" fillId="2" borderId="0" xfId="0" applyFont="1" applyFill="1" applyAlignment="1">
      <alignment horizontal="center"/>
    </xf>
    <xf numFmtId="0" fontId="0" fillId="4" borderId="0" xfId="0" applyFill="1" applyAlignment="1">
      <alignment horizontal="center"/>
    </xf>
    <xf numFmtId="0" fontId="3" fillId="4" borderId="0" xfId="0" applyFont="1" applyFill="1" applyAlignment="1">
      <alignment horizontal="center" vertical="center"/>
    </xf>
    <xf numFmtId="0" fontId="0" fillId="3" borderId="0" xfId="0" applyFill="1" applyAlignment="1">
      <alignment horizontal="center" wrapText="1"/>
    </xf>
    <xf numFmtId="0" fontId="3" fillId="2" borderId="0" xfId="0" applyFont="1" applyFill="1" applyAlignment="1">
      <alignment horizontal="center" vertical="center" wrapText="1"/>
    </xf>
    <xf numFmtId="0" fontId="0" fillId="7" borderId="0" xfId="0" applyFill="1" applyAlignment="1">
      <alignment horizontal="center"/>
    </xf>
    <xf numFmtId="0" fontId="0" fillId="8" borderId="0" xfId="0" applyFill="1" applyAlignment="1">
      <alignment horizontal="center"/>
    </xf>
    <xf numFmtId="44" fontId="0" fillId="8" borderId="0" xfId="1" applyFont="1" applyFill="1" applyBorder="1" applyAlignment="1">
      <alignment horizontal="center"/>
    </xf>
    <xf numFmtId="0" fontId="6" fillId="0" borderId="0" xfId="0" applyFont="1"/>
    <xf numFmtId="0" fontId="0" fillId="0" borderId="0" xfId="0" applyAlignment="1">
      <alignment horizontal="center"/>
    </xf>
    <xf numFmtId="0" fontId="8" fillId="0" borderId="0" xfId="0" applyFont="1" applyAlignment="1">
      <alignment horizontal="center" vertical="center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9" fillId="0" borderId="1" xfId="0" applyFont="1" applyBorder="1" applyAlignment="1">
      <alignment horizontal="left" vertical="center" wrapText="1"/>
    </xf>
    <xf numFmtId="0" fontId="9" fillId="0" borderId="1" xfId="0" applyFont="1" applyBorder="1" applyAlignment="1">
      <alignment horizontal="center" vertical="center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3" xfId="0" applyFont="1" applyBorder="1" applyAlignment="1">
      <alignment horizontal="center" vertical="center" wrapText="1"/>
    </xf>
    <xf numFmtId="0" fontId="10" fillId="0" borderId="1" xfId="0" applyFont="1" applyBorder="1" applyAlignment="1">
      <alignment horizontal="left" vertical="center" wrapText="1"/>
    </xf>
    <xf numFmtId="0" fontId="8" fillId="0" borderId="0" xfId="0" applyFont="1" applyAlignment="1">
      <alignment horizontal="center" vertical="center" wrapText="1"/>
    </xf>
    <xf numFmtId="44" fontId="0" fillId="0" borderId="0" xfId="1" applyFont="1" applyFill="1" applyAlignment="1">
      <alignment horizontal="center"/>
    </xf>
    <xf numFmtId="10" fontId="0" fillId="0" borderId="0" xfId="2" applyNumberFormat="1" applyFont="1" applyFill="1" applyAlignment="1">
      <alignment horizontal="center"/>
    </xf>
    <xf numFmtId="44" fontId="0" fillId="0" borderId="0" xfId="1" applyFont="1" applyFill="1"/>
    <xf numFmtId="44" fontId="0" fillId="3" borderId="0" xfId="0" applyNumberFormat="1" applyFill="1" applyAlignment="1">
      <alignment vertical="center"/>
    </xf>
    <xf numFmtId="165" fontId="7" fillId="10" borderId="0" xfId="0" applyNumberFormat="1" applyFont="1" applyFill="1" applyAlignment="1">
      <alignment vertical="center"/>
    </xf>
    <xf numFmtId="166" fontId="0" fillId="3" borderId="0" xfId="1" applyNumberFormat="1" applyFont="1" applyFill="1" applyAlignment="1">
      <alignment horizontal="center"/>
    </xf>
    <xf numFmtId="9" fontId="0" fillId="3" borderId="0" xfId="2" applyFont="1" applyFill="1" applyAlignment="1">
      <alignment horizontal="center"/>
    </xf>
    <xf numFmtId="9" fontId="0" fillId="4" borderId="0" xfId="2" applyFont="1" applyFill="1" applyAlignment="1">
      <alignment horizontal="center"/>
    </xf>
    <xf numFmtId="10" fontId="0" fillId="4" borderId="0" xfId="2" applyNumberFormat="1" applyFont="1" applyFill="1" applyAlignment="1">
      <alignment horizontal="center"/>
    </xf>
    <xf numFmtId="10" fontId="0" fillId="3" borderId="0" xfId="2" applyNumberFormat="1" applyFont="1" applyFill="1" applyAlignment="1">
      <alignment horizontal="center"/>
    </xf>
    <xf numFmtId="0" fontId="0" fillId="4" borderId="0" xfId="0" applyFill="1" applyAlignment="1">
      <alignment horizontal="left"/>
    </xf>
    <xf numFmtId="0" fontId="5" fillId="5" borderId="0" xfId="0" applyFont="1" applyFill="1" applyAlignment="1">
      <alignment horizontal="center" wrapText="1"/>
    </xf>
    <xf numFmtId="0" fontId="0" fillId="0" borderId="0" xfId="0" applyAlignment="1">
      <alignment horizontal="center"/>
    </xf>
    <xf numFmtId="0" fontId="3" fillId="3" borderId="0" xfId="0" applyFont="1" applyFill="1" applyAlignment="1">
      <alignment horizontal="left"/>
    </xf>
    <xf numFmtId="0" fontId="3" fillId="4" borderId="0" xfId="0" applyFont="1" applyFill="1" applyAlignment="1">
      <alignment horizontal="left"/>
    </xf>
    <xf numFmtId="0" fontId="2" fillId="5" borderId="0" xfId="0" applyFont="1" applyFill="1" applyAlignment="1">
      <alignment horizontal="left" wrapText="1"/>
    </xf>
    <xf numFmtId="0" fontId="0" fillId="4" borderId="0" xfId="0" applyFill="1" applyAlignment="1">
      <alignment horizontal="center"/>
    </xf>
    <xf numFmtId="0" fontId="0" fillId="3" borderId="0" xfId="0" applyFill="1" applyAlignment="1">
      <alignment horizontal="left"/>
    </xf>
    <xf numFmtId="0" fontId="0" fillId="0" borderId="0" xfId="0" applyAlignment="1">
      <alignment horizontal="center" vertical="center"/>
    </xf>
    <xf numFmtId="0" fontId="2" fillId="5" borderId="0" xfId="0" applyFont="1" applyFill="1" applyAlignment="1">
      <alignment horizontal="center" vertical="center"/>
    </xf>
    <xf numFmtId="0" fontId="3" fillId="4" borderId="0" xfId="0" applyFont="1" applyFill="1" applyAlignment="1">
      <alignment horizontal="center" vertical="center"/>
    </xf>
    <xf numFmtId="0" fontId="2" fillId="5" borderId="0" xfId="0" applyFont="1" applyFill="1" applyAlignment="1">
      <alignment horizontal="center"/>
    </xf>
    <xf numFmtId="0" fontId="0" fillId="3" borderId="0" xfId="0" applyFill="1" applyAlignment="1">
      <alignment horizontal="center"/>
    </xf>
    <xf numFmtId="0" fontId="4" fillId="0" borderId="0" xfId="0" applyFont="1" applyAlignment="1">
      <alignment horizontal="center"/>
    </xf>
    <xf numFmtId="0" fontId="3" fillId="4" borderId="0" xfId="0" applyFont="1" applyFill="1" applyAlignment="1">
      <alignment horizontal="center"/>
    </xf>
    <xf numFmtId="0" fontId="3" fillId="6" borderId="0" xfId="0" applyFont="1" applyFill="1" applyAlignment="1">
      <alignment horizontal="center"/>
    </xf>
    <xf numFmtId="0" fontId="2" fillId="2" borderId="0" xfId="0" applyFont="1" applyFill="1" applyAlignment="1">
      <alignment horizontal="center" wrapText="1"/>
    </xf>
    <xf numFmtId="0" fontId="2" fillId="2" borderId="0" xfId="0" applyFont="1" applyFill="1" applyAlignment="1">
      <alignment horizontal="center"/>
    </xf>
    <xf numFmtId="0" fontId="3" fillId="3" borderId="0" xfId="0" applyFont="1" applyFill="1" applyAlignment="1">
      <alignment horizontal="center"/>
    </xf>
    <xf numFmtId="0" fontId="2" fillId="0" borderId="0" xfId="0" applyFont="1" applyAlignment="1">
      <alignment horizontal="center"/>
    </xf>
    <xf numFmtId="0" fontId="0" fillId="3" borderId="0" xfId="0" applyFill="1" applyAlignment="1">
      <alignment horizontal="left" wrapText="1"/>
    </xf>
    <xf numFmtId="0" fontId="3" fillId="2" borderId="0" xfId="0" applyFont="1" applyFill="1" applyAlignment="1">
      <alignment horizontal="center"/>
    </xf>
    <xf numFmtId="0" fontId="3" fillId="2" borderId="0" xfId="0" applyFont="1" applyFill="1" applyAlignment="1">
      <alignment horizontal="center" vertical="center" wrapText="1"/>
    </xf>
    <xf numFmtId="0" fontId="11" fillId="0" borderId="4" xfId="0" applyFont="1" applyBorder="1" applyAlignment="1">
      <alignment horizontal="center" vertical="center" wrapText="1"/>
    </xf>
    <xf numFmtId="0" fontId="11" fillId="0" borderId="5" xfId="0" applyFont="1" applyBorder="1" applyAlignment="1">
      <alignment horizontal="center" vertical="center" wrapText="1"/>
    </xf>
    <xf numFmtId="0" fontId="7" fillId="10" borderId="0" xfId="0" applyFont="1" applyFill="1" applyAlignment="1">
      <alignment horizontal="right" vertical="center"/>
    </xf>
    <xf numFmtId="0" fontId="7" fillId="9" borderId="2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/>
    </xf>
    <xf numFmtId="0" fontId="2" fillId="5" borderId="0" xfId="0" applyFont="1" applyFill="1" applyAlignment="1">
      <alignment vertical="center"/>
    </xf>
  </cellXfs>
  <cellStyles count="3">
    <cellStyle name="Moeda" xfId="1" builtinId="4"/>
    <cellStyle name="Normal" xfId="0" builtinId="0"/>
    <cellStyle name="Porcentagem" xfId="2" builtinId="5"/>
  </cellStyles>
  <dxfs count="0"/>
  <tableStyles count="0" defaultTableStyle="TableStyleMedium2" defaultPivotStyle="PivotStyleLight16"/>
  <colors>
    <mruColors>
      <color rgb="FFFF5050"/>
      <color rgb="FFFFCCCC"/>
      <color rgb="FFFFFFFF"/>
      <color rgb="FFCCECFF"/>
      <color rgb="FF666699"/>
      <color rgb="FF008080"/>
      <color rgb="FFFFCC99"/>
      <color rgb="FFCCFFFF"/>
      <color rgb="FF00CC00"/>
      <color rgb="FF96969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Tema do Office 2013 - 2022">
  <a:themeElements>
    <a:clrScheme name="Office 2013 -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-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-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2E41ED5-CFEA-4DDA-96A9-04E63AC4FE54}">
  <sheetPr>
    <tabColor rgb="FFC00000"/>
    <pageSetUpPr fitToPage="1"/>
  </sheetPr>
  <dimension ref="A1:I143"/>
  <sheetViews>
    <sheetView showGridLines="0" tabSelected="1" zoomScaleNormal="100" workbookViewId="0">
      <selection activeCell="B6" sqref="B6:E6"/>
    </sheetView>
  </sheetViews>
  <sheetFormatPr defaultRowHeight="14.4" x14ac:dyDescent="0.3"/>
  <cols>
    <col min="1" max="1" width="7.44140625" customWidth="1"/>
    <col min="2" max="2" width="11.44140625" customWidth="1"/>
    <col min="3" max="3" width="31.6640625" bestFit="1" customWidth="1"/>
    <col min="4" max="4" width="20.33203125" bestFit="1" customWidth="1"/>
    <col min="5" max="5" width="30.5546875" bestFit="1" customWidth="1"/>
    <col min="7" max="7" width="14.33203125" bestFit="1" customWidth="1"/>
    <col min="8" max="8" width="20.5546875" bestFit="1" customWidth="1"/>
    <col min="9" max="9" width="20" bestFit="1" customWidth="1"/>
  </cols>
  <sheetData>
    <row r="1" spans="1:5" ht="21" x14ac:dyDescent="0.4">
      <c r="A1" s="54" t="s">
        <v>1</v>
      </c>
      <c r="B1" s="54"/>
      <c r="C1" s="54"/>
      <c r="D1" s="54"/>
      <c r="E1" s="54"/>
    </row>
    <row r="2" spans="1:5" x14ac:dyDescent="0.3">
      <c r="A2" s="55"/>
      <c r="B2" s="55"/>
      <c r="C2" s="55"/>
      <c r="D2" s="55"/>
      <c r="E2" s="55"/>
    </row>
    <row r="3" spans="1:5" x14ac:dyDescent="0.3">
      <c r="A3" s="56" t="s">
        <v>131</v>
      </c>
      <c r="B3" s="56"/>
      <c r="C3" s="56"/>
      <c r="D3" s="56"/>
      <c r="E3" s="56"/>
    </row>
    <row r="4" spans="1:5" x14ac:dyDescent="0.3">
      <c r="A4" s="57" t="s">
        <v>132</v>
      </c>
      <c r="B4" s="57"/>
      <c r="C4" s="57"/>
      <c r="D4" s="57"/>
      <c r="E4" s="57"/>
    </row>
    <row r="5" spans="1:5" x14ac:dyDescent="0.3">
      <c r="A5" s="56" t="s">
        <v>0</v>
      </c>
      <c r="B5" s="56"/>
      <c r="C5" s="56"/>
      <c r="D5" s="56"/>
      <c r="E5" s="56"/>
    </row>
    <row r="6" spans="1:5" ht="26.4" customHeight="1" x14ac:dyDescent="0.3">
      <c r="A6" s="82" t="s">
        <v>155</v>
      </c>
      <c r="B6" s="58" t="s">
        <v>156</v>
      </c>
      <c r="C6" s="58"/>
      <c r="D6" s="58"/>
      <c r="E6" s="58"/>
    </row>
    <row r="7" spans="1:5" x14ac:dyDescent="0.3">
      <c r="A7" s="55"/>
      <c r="B7" s="55"/>
      <c r="C7" s="55"/>
      <c r="D7" s="55"/>
      <c r="E7" s="55"/>
    </row>
    <row r="8" spans="1:5" x14ac:dyDescent="0.3">
      <c r="A8" s="64" t="s">
        <v>2</v>
      </c>
      <c r="B8" s="64"/>
      <c r="C8" s="64"/>
      <c r="D8" s="64"/>
      <c r="E8" s="64"/>
    </row>
    <row r="9" spans="1:5" x14ac:dyDescent="0.3">
      <c r="A9" s="4" t="s">
        <v>3</v>
      </c>
      <c r="B9" s="60" t="s">
        <v>9</v>
      </c>
      <c r="C9" s="60"/>
      <c r="D9" s="60"/>
      <c r="E9" s="2"/>
    </row>
    <row r="10" spans="1:5" x14ac:dyDescent="0.3">
      <c r="A10" s="5" t="s">
        <v>4</v>
      </c>
      <c r="B10" s="53" t="s">
        <v>10</v>
      </c>
      <c r="C10" s="53"/>
      <c r="D10" s="53"/>
      <c r="E10" s="5" t="s">
        <v>129</v>
      </c>
    </row>
    <row r="11" spans="1:5" x14ac:dyDescent="0.3">
      <c r="A11" s="4" t="s">
        <v>5</v>
      </c>
      <c r="B11" s="60" t="s">
        <v>11</v>
      </c>
      <c r="C11" s="60"/>
      <c r="D11" s="60"/>
      <c r="E11" s="4"/>
    </row>
    <row r="12" spans="1:5" x14ac:dyDescent="0.3">
      <c r="A12" s="5" t="s">
        <v>6</v>
      </c>
      <c r="B12" s="53" t="s">
        <v>12</v>
      </c>
      <c r="C12" s="53"/>
      <c r="D12" s="53"/>
      <c r="E12" s="5">
        <v>24</v>
      </c>
    </row>
    <row r="13" spans="1:5" x14ac:dyDescent="0.3">
      <c r="A13" s="61"/>
      <c r="B13" s="61"/>
      <c r="C13" s="61"/>
      <c r="D13" s="61"/>
      <c r="E13" s="61"/>
    </row>
    <row r="14" spans="1:5" x14ac:dyDescent="0.3">
      <c r="A14" s="62" t="s">
        <v>13</v>
      </c>
      <c r="B14" s="62"/>
      <c r="C14" s="62"/>
      <c r="D14" s="62"/>
      <c r="E14" s="62"/>
    </row>
    <row r="15" spans="1:5" ht="28.8" x14ac:dyDescent="0.3">
      <c r="A15" s="63" t="s">
        <v>16</v>
      </c>
      <c r="B15" s="63"/>
      <c r="C15" s="63"/>
      <c r="D15" s="25" t="s">
        <v>15</v>
      </c>
      <c r="E15" s="6" t="s">
        <v>14</v>
      </c>
    </row>
    <row r="16" spans="1:5" x14ac:dyDescent="0.3">
      <c r="A16" s="65" t="s">
        <v>130</v>
      </c>
      <c r="B16" s="65"/>
      <c r="C16" s="65"/>
      <c r="D16" s="2" t="s">
        <v>126</v>
      </c>
      <c r="E16" s="14">
        <v>1</v>
      </c>
    </row>
    <row r="17" spans="1:9" x14ac:dyDescent="0.3">
      <c r="A17" s="66"/>
      <c r="B17" s="66"/>
      <c r="C17" s="66"/>
      <c r="D17" s="66"/>
      <c r="E17" s="66"/>
    </row>
    <row r="18" spans="1:9" x14ac:dyDescent="0.3">
      <c r="A18" s="64" t="s">
        <v>102</v>
      </c>
      <c r="B18" s="64"/>
      <c r="C18" s="64"/>
      <c r="D18" s="64"/>
      <c r="E18" s="64"/>
    </row>
    <row r="19" spans="1:9" x14ac:dyDescent="0.3">
      <c r="A19" s="59" t="s">
        <v>17</v>
      </c>
      <c r="B19" s="59"/>
      <c r="C19" s="59"/>
      <c r="D19" s="59"/>
      <c r="E19" s="59"/>
    </row>
    <row r="20" spans="1:9" x14ac:dyDescent="0.3">
      <c r="A20" s="2">
        <v>1</v>
      </c>
      <c r="B20" s="60" t="s">
        <v>16</v>
      </c>
      <c r="C20" s="60"/>
      <c r="D20" s="60"/>
      <c r="E20" s="14" t="s">
        <v>130</v>
      </c>
    </row>
    <row r="21" spans="1:9" ht="15" x14ac:dyDescent="0.35">
      <c r="A21" s="3">
        <v>2</v>
      </c>
      <c r="B21" s="53" t="s">
        <v>18</v>
      </c>
      <c r="C21" s="53"/>
      <c r="D21" s="53"/>
      <c r="E21" s="24" t="s">
        <v>133</v>
      </c>
      <c r="F21" s="31"/>
    </row>
    <row r="22" spans="1:9" x14ac:dyDescent="0.3">
      <c r="A22" s="2">
        <v>3</v>
      </c>
      <c r="B22" s="60" t="s">
        <v>19</v>
      </c>
      <c r="C22" s="60"/>
      <c r="D22" s="60"/>
      <c r="E22" s="48"/>
    </row>
    <row r="23" spans="1:9" x14ac:dyDescent="0.3">
      <c r="A23" s="3">
        <v>4</v>
      </c>
      <c r="B23" s="53" t="s">
        <v>20</v>
      </c>
      <c r="C23" s="53"/>
      <c r="D23" s="53"/>
      <c r="E23" s="24" t="str">
        <f>E20</f>
        <v>TÉCNICO EM EDIFICAÇÕES</v>
      </c>
    </row>
    <row r="24" spans="1:9" x14ac:dyDescent="0.3">
      <c r="A24" s="2">
        <v>5</v>
      </c>
      <c r="B24" s="60" t="s">
        <v>21</v>
      </c>
      <c r="C24" s="60"/>
      <c r="D24" s="60"/>
      <c r="E24" s="14"/>
    </row>
    <row r="25" spans="1:9" x14ac:dyDescent="0.3">
      <c r="A25" s="55"/>
      <c r="B25" s="55"/>
      <c r="C25" s="55"/>
      <c r="D25" s="55"/>
      <c r="E25" s="55"/>
    </row>
    <row r="26" spans="1:9" x14ac:dyDescent="0.3">
      <c r="A26" s="64" t="s">
        <v>22</v>
      </c>
      <c r="B26" s="64"/>
      <c r="C26" s="64"/>
      <c r="D26" s="64"/>
      <c r="E26" s="64"/>
    </row>
    <row r="27" spans="1:9" x14ac:dyDescent="0.3">
      <c r="A27" s="22">
        <v>1</v>
      </c>
      <c r="B27" s="68" t="s">
        <v>23</v>
      </c>
      <c r="C27" s="68"/>
      <c r="D27" s="68"/>
      <c r="E27" s="22" t="s">
        <v>24</v>
      </c>
    </row>
    <row r="28" spans="1:9" x14ac:dyDescent="0.3">
      <c r="A28" s="14" t="s">
        <v>3</v>
      </c>
      <c r="B28" s="60" t="s">
        <v>26</v>
      </c>
      <c r="C28" s="60"/>
      <c r="D28" s="60"/>
      <c r="E28" s="7">
        <f>E22</f>
        <v>0</v>
      </c>
      <c r="G28" s="32"/>
      <c r="H28" s="32"/>
    </row>
    <row r="29" spans="1:9" x14ac:dyDescent="0.3">
      <c r="A29" s="24" t="s">
        <v>4</v>
      </c>
      <c r="B29" s="53" t="s">
        <v>27</v>
      </c>
      <c r="C29" s="53"/>
      <c r="D29" s="53"/>
      <c r="E29" s="8">
        <f>E28*0.3</f>
        <v>0</v>
      </c>
      <c r="G29" s="43"/>
      <c r="H29" s="44"/>
      <c r="I29" s="45"/>
    </row>
    <row r="30" spans="1:9" x14ac:dyDescent="0.3">
      <c r="A30" s="14" t="s">
        <v>5</v>
      </c>
      <c r="B30" s="60" t="s">
        <v>28</v>
      </c>
      <c r="C30" s="60"/>
      <c r="D30" s="60"/>
      <c r="E30" s="7">
        <v>0</v>
      </c>
    </row>
    <row r="31" spans="1:9" x14ac:dyDescent="0.3">
      <c r="A31" s="24" t="s">
        <v>6</v>
      </c>
      <c r="B31" s="53" t="s">
        <v>29</v>
      </c>
      <c r="C31" s="53"/>
      <c r="D31" s="53"/>
      <c r="E31" s="8">
        <v>0</v>
      </c>
    </row>
    <row r="32" spans="1:9" x14ac:dyDescent="0.3">
      <c r="A32" s="14" t="s">
        <v>7</v>
      </c>
      <c r="B32" s="60" t="s">
        <v>30</v>
      </c>
      <c r="C32" s="60"/>
      <c r="D32" s="60"/>
      <c r="E32" s="7">
        <v>0</v>
      </c>
    </row>
    <row r="33" spans="1:5" x14ac:dyDescent="0.3">
      <c r="A33" s="24" t="s">
        <v>8</v>
      </c>
      <c r="B33" s="53" t="s">
        <v>31</v>
      </c>
      <c r="C33" s="53"/>
      <c r="D33" s="53"/>
      <c r="E33" s="8">
        <v>0</v>
      </c>
    </row>
    <row r="34" spans="1:5" x14ac:dyDescent="0.3">
      <c r="A34" s="14" t="s">
        <v>25</v>
      </c>
      <c r="B34" s="60" t="s">
        <v>32</v>
      </c>
      <c r="C34" s="60"/>
      <c r="D34" s="60"/>
      <c r="E34" s="7">
        <v>0</v>
      </c>
    </row>
    <row r="35" spans="1:5" x14ac:dyDescent="0.3">
      <c r="A35" s="67" t="s">
        <v>33</v>
      </c>
      <c r="B35" s="67"/>
      <c r="C35" s="67"/>
      <c r="D35" s="67"/>
      <c r="E35" s="20">
        <f>SUM(E28:E34)</f>
        <v>0</v>
      </c>
    </row>
    <row r="36" spans="1:5" x14ac:dyDescent="0.3">
      <c r="A36" s="55"/>
      <c r="B36" s="55"/>
      <c r="C36" s="55"/>
      <c r="D36" s="55"/>
      <c r="E36" s="55"/>
    </row>
    <row r="37" spans="1:5" x14ac:dyDescent="0.3">
      <c r="A37" s="64" t="s">
        <v>34</v>
      </c>
      <c r="B37" s="64"/>
      <c r="C37" s="64"/>
      <c r="D37" s="64"/>
      <c r="E37" s="64"/>
    </row>
    <row r="38" spans="1:5" x14ac:dyDescent="0.3">
      <c r="A38" s="66"/>
      <c r="B38" s="66"/>
      <c r="C38" s="66"/>
      <c r="D38" s="66"/>
      <c r="E38" s="66"/>
    </row>
    <row r="39" spans="1:5" x14ac:dyDescent="0.3">
      <c r="A39" s="70" t="s">
        <v>35</v>
      </c>
      <c r="B39" s="70"/>
      <c r="C39" s="70"/>
      <c r="D39" s="70"/>
      <c r="E39" s="70"/>
    </row>
    <row r="40" spans="1:5" x14ac:dyDescent="0.3">
      <c r="A40" s="9" t="s">
        <v>36</v>
      </c>
      <c r="B40" s="68" t="s">
        <v>37</v>
      </c>
      <c r="C40" s="68"/>
      <c r="D40" s="68"/>
      <c r="E40" s="9" t="s">
        <v>24</v>
      </c>
    </row>
    <row r="41" spans="1:5" x14ac:dyDescent="0.3">
      <c r="A41" s="14" t="s">
        <v>3</v>
      </c>
      <c r="B41" s="2" t="s">
        <v>38</v>
      </c>
      <c r="C41" s="2"/>
      <c r="D41" s="2"/>
      <c r="E41" s="15">
        <f>E35/12</f>
        <v>0</v>
      </c>
    </row>
    <row r="42" spans="1:5" x14ac:dyDescent="0.3">
      <c r="A42" s="24" t="s">
        <v>4</v>
      </c>
      <c r="B42" s="3" t="s">
        <v>39</v>
      </c>
      <c r="C42" s="3"/>
      <c r="D42" s="3"/>
      <c r="E42" s="8">
        <f>(E35/12)+((E35/3)/12)</f>
        <v>0</v>
      </c>
    </row>
    <row r="43" spans="1:5" x14ac:dyDescent="0.3">
      <c r="A43" s="71" t="s">
        <v>33</v>
      </c>
      <c r="B43" s="71"/>
      <c r="C43" s="71"/>
      <c r="D43" s="71"/>
      <c r="E43" s="21">
        <f>SUM(E41:E42)</f>
        <v>0</v>
      </c>
    </row>
    <row r="44" spans="1:5" x14ac:dyDescent="0.3">
      <c r="A44" s="55"/>
      <c r="B44" s="55"/>
      <c r="C44" s="55"/>
      <c r="D44" s="55"/>
      <c r="E44" s="55"/>
    </row>
    <row r="45" spans="1:5" x14ac:dyDescent="0.3">
      <c r="A45" s="69" t="s">
        <v>40</v>
      </c>
      <c r="B45" s="69"/>
      <c r="C45" s="69"/>
      <c r="D45" s="69"/>
      <c r="E45" s="69"/>
    </row>
    <row r="46" spans="1:5" x14ac:dyDescent="0.3">
      <c r="A46" s="9" t="s">
        <v>41</v>
      </c>
      <c r="B46" s="68" t="s">
        <v>42</v>
      </c>
      <c r="C46" s="68"/>
      <c r="D46" s="22" t="s">
        <v>43</v>
      </c>
      <c r="E46" s="22" t="s">
        <v>24</v>
      </c>
    </row>
    <row r="47" spans="1:5" x14ac:dyDescent="0.3">
      <c r="A47" s="14" t="s">
        <v>3</v>
      </c>
      <c r="B47" s="60" t="s">
        <v>45</v>
      </c>
      <c r="C47" s="60"/>
      <c r="D47" s="10">
        <v>0.2</v>
      </c>
      <c r="E47" s="7">
        <f>($E$35+$E$43)*D47</f>
        <v>0</v>
      </c>
    </row>
    <row r="48" spans="1:5" x14ac:dyDescent="0.3">
      <c r="A48" s="24" t="s">
        <v>4</v>
      </c>
      <c r="B48" s="53" t="s">
        <v>46</v>
      </c>
      <c r="C48" s="53"/>
      <c r="D48" s="11">
        <v>2.5000000000000001E-2</v>
      </c>
      <c r="E48" s="8">
        <f t="shared" ref="E48:E54" si="0">($E$35+$E$43)*D48</f>
        <v>0</v>
      </c>
    </row>
    <row r="49" spans="1:5" x14ac:dyDescent="0.3">
      <c r="A49" s="14" t="s">
        <v>5</v>
      </c>
      <c r="B49" s="60" t="s">
        <v>47</v>
      </c>
      <c r="C49" s="60"/>
      <c r="D49" s="10">
        <v>0.03</v>
      </c>
      <c r="E49" s="7">
        <f t="shared" si="0"/>
        <v>0</v>
      </c>
    </row>
    <row r="50" spans="1:5" x14ac:dyDescent="0.3">
      <c r="A50" s="24" t="s">
        <v>6</v>
      </c>
      <c r="B50" s="53" t="s">
        <v>48</v>
      </c>
      <c r="C50" s="53"/>
      <c r="D50" s="11">
        <v>1.4999999999999999E-2</v>
      </c>
      <c r="E50" s="8">
        <f t="shared" si="0"/>
        <v>0</v>
      </c>
    </row>
    <row r="51" spans="1:5" x14ac:dyDescent="0.3">
      <c r="A51" s="14" t="s">
        <v>7</v>
      </c>
      <c r="B51" s="60" t="s">
        <v>49</v>
      </c>
      <c r="C51" s="60"/>
      <c r="D51" s="10">
        <v>0.01</v>
      </c>
      <c r="E51" s="7">
        <f t="shared" si="0"/>
        <v>0</v>
      </c>
    </row>
    <row r="52" spans="1:5" x14ac:dyDescent="0.3">
      <c r="A52" s="24" t="s">
        <v>8</v>
      </c>
      <c r="B52" s="53" t="s">
        <v>50</v>
      </c>
      <c r="C52" s="53"/>
      <c r="D52" s="11">
        <v>6.0000000000000001E-3</v>
      </c>
      <c r="E52" s="8">
        <f t="shared" si="0"/>
        <v>0</v>
      </c>
    </row>
    <row r="53" spans="1:5" x14ac:dyDescent="0.3">
      <c r="A53" s="14" t="s">
        <v>25</v>
      </c>
      <c r="B53" s="60" t="s">
        <v>51</v>
      </c>
      <c r="C53" s="60"/>
      <c r="D53" s="10">
        <v>2E-3</v>
      </c>
      <c r="E53" s="7">
        <f t="shared" si="0"/>
        <v>0</v>
      </c>
    </row>
    <row r="54" spans="1:5" x14ac:dyDescent="0.3">
      <c r="A54" s="24" t="s">
        <v>44</v>
      </c>
      <c r="B54" s="53" t="s">
        <v>52</v>
      </c>
      <c r="C54" s="53"/>
      <c r="D54" s="11">
        <v>0.08</v>
      </c>
      <c r="E54" s="8">
        <f t="shared" si="0"/>
        <v>0</v>
      </c>
    </row>
    <row r="55" spans="1:5" x14ac:dyDescent="0.3">
      <c r="A55" s="71" t="s">
        <v>33</v>
      </c>
      <c r="B55" s="71"/>
      <c r="C55" s="71"/>
      <c r="D55" s="12">
        <f>SUM(D47:D54)</f>
        <v>0.36800000000000005</v>
      </c>
      <c r="E55" s="19">
        <f>SUM(E47:E54)</f>
        <v>0</v>
      </c>
    </row>
    <row r="56" spans="1:5" x14ac:dyDescent="0.3">
      <c r="A56" s="55"/>
      <c r="B56" s="55"/>
      <c r="C56" s="55"/>
      <c r="D56" s="55"/>
      <c r="E56" s="55"/>
    </row>
    <row r="57" spans="1:5" x14ac:dyDescent="0.3">
      <c r="A57" s="70" t="s">
        <v>53</v>
      </c>
      <c r="B57" s="70"/>
      <c r="C57" s="70"/>
      <c r="D57" s="70"/>
      <c r="E57" s="70"/>
    </row>
    <row r="58" spans="1:5" x14ac:dyDescent="0.3">
      <c r="A58" s="22" t="s">
        <v>54</v>
      </c>
      <c r="B58" s="68" t="s">
        <v>55</v>
      </c>
      <c r="C58" s="68"/>
      <c r="D58" s="68"/>
      <c r="E58" s="22" t="s">
        <v>24</v>
      </c>
    </row>
    <row r="59" spans="1:5" x14ac:dyDescent="0.3">
      <c r="A59" s="14" t="s">
        <v>3</v>
      </c>
      <c r="B59" s="60" t="s">
        <v>56</v>
      </c>
      <c r="C59" s="60"/>
      <c r="D59" s="60"/>
      <c r="E59" s="7"/>
    </row>
    <row r="60" spans="1:5" x14ac:dyDescent="0.3">
      <c r="A60" s="24" t="s">
        <v>4</v>
      </c>
      <c r="B60" s="53" t="s">
        <v>57</v>
      </c>
      <c r="C60" s="53"/>
      <c r="D60" s="53"/>
      <c r="E60" s="8"/>
    </row>
    <row r="61" spans="1:5" x14ac:dyDescent="0.3">
      <c r="A61" s="14" t="s">
        <v>5</v>
      </c>
      <c r="B61" s="60" t="s">
        <v>58</v>
      </c>
      <c r="C61" s="60"/>
      <c r="D61" s="60"/>
      <c r="E61" s="7"/>
    </row>
    <row r="62" spans="1:5" x14ac:dyDescent="0.3">
      <c r="A62" s="24" t="s">
        <v>6</v>
      </c>
      <c r="B62" s="53" t="s">
        <v>127</v>
      </c>
      <c r="C62" s="53"/>
      <c r="D62" s="53"/>
      <c r="E62" s="8"/>
    </row>
    <row r="63" spans="1:5" x14ac:dyDescent="0.3">
      <c r="A63" s="71" t="s">
        <v>33</v>
      </c>
      <c r="B63" s="71"/>
      <c r="C63" s="71"/>
      <c r="D63" s="71"/>
      <c r="E63" s="19">
        <f>SUM(E59:E62)</f>
        <v>0</v>
      </c>
    </row>
    <row r="64" spans="1:5" x14ac:dyDescent="0.3">
      <c r="A64" s="55"/>
      <c r="B64" s="55"/>
      <c r="C64" s="55"/>
      <c r="D64" s="55"/>
      <c r="E64" s="55"/>
    </row>
    <row r="65" spans="1:5" x14ac:dyDescent="0.3">
      <c r="A65" s="70" t="s">
        <v>60</v>
      </c>
      <c r="B65" s="70"/>
      <c r="C65" s="70"/>
      <c r="D65" s="70"/>
      <c r="E65" s="70"/>
    </row>
    <row r="66" spans="1:5" x14ac:dyDescent="0.3">
      <c r="A66" s="22">
        <v>2</v>
      </c>
      <c r="B66" s="68" t="s">
        <v>61</v>
      </c>
      <c r="C66" s="68"/>
      <c r="D66" s="68"/>
      <c r="E66" s="22" t="s">
        <v>24</v>
      </c>
    </row>
    <row r="67" spans="1:5" x14ac:dyDescent="0.3">
      <c r="A67" s="2" t="s">
        <v>36</v>
      </c>
      <c r="B67" s="60" t="s">
        <v>62</v>
      </c>
      <c r="C67" s="60"/>
      <c r="D67" s="60"/>
      <c r="E67" s="7">
        <f>E43</f>
        <v>0</v>
      </c>
    </row>
    <row r="68" spans="1:5" x14ac:dyDescent="0.3">
      <c r="A68" s="3" t="s">
        <v>41</v>
      </c>
      <c r="B68" s="53" t="s">
        <v>42</v>
      </c>
      <c r="C68" s="53"/>
      <c r="D68" s="53"/>
      <c r="E68" s="8">
        <f>E55</f>
        <v>0</v>
      </c>
    </row>
    <row r="69" spans="1:5" x14ac:dyDescent="0.3">
      <c r="A69" s="2" t="s">
        <v>54</v>
      </c>
      <c r="B69" s="60" t="s">
        <v>55</v>
      </c>
      <c r="C69" s="60"/>
      <c r="D69" s="60"/>
      <c r="E69" s="7">
        <f>E63</f>
        <v>0</v>
      </c>
    </row>
    <row r="70" spans="1:5" x14ac:dyDescent="0.3">
      <c r="A70" s="67" t="s">
        <v>33</v>
      </c>
      <c r="B70" s="67"/>
      <c r="C70" s="67"/>
      <c r="D70" s="67"/>
      <c r="E70" s="18">
        <f>SUM(E67:E69)</f>
        <v>0</v>
      </c>
    </row>
    <row r="71" spans="1:5" x14ac:dyDescent="0.3">
      <c r="A71" s="55"/>
      <c r="B71" s="55"/>
      <c r="C71" s="55"/>
      <c r="D71" s="55"/>
      <c r="E71" s="55"/>
    </row>
    <row r="72" spans="1:5" x14ac:dyDescent="0.3">
      <c r="A72" s="64" t="s">
        <v>63</v>
      </c>
      <c r="B72" s="64"/>
      <c r="C72" s="64"/>
      <c r="D72" s="64"/>
      <c r="E72" s="64"/>
    </row>
    <row r="73" spans="1:5" x14ac:dyDescent="0.3">
      <c r="A73" s="22">
        <v>3</v>
      </c>
      <c r="B73" s="68" t="s">
        <v>64</v>
      </c>
      <c r="C73" s="68"/>
      <c r="D73" s="68"/>
      <c r="E73" s="22" t="s">
        <v>24</v>
      </c>
    </row>
    <row r="74" spans="1:5" x14ac:dyDescent="0.3">
      <c r="A74" s="14" t="s">
        <v>3</v>
      </c>
      <c r="B74" s="60" t="s">
        <v>65</v>
      </c>
      <c r="C74" s="60"/>
      <c r="D74" s="60"/>
      <c r="E74" s="7"/>
    </row>
    <row r="75" spans="1:5" x14ac:dyDescent="0.3">
      <c r="A75" s="24" t="s">
        <v>4</v>
      </c>
      <c r="B75" s="53" t="s">
        <v>66</v>
      </c>
      <c r="C75" s="53"/>
      <c r="D75" s="53"/>
      <c r="E75" s="8"/>
    </row>
    <row r="76" spans="1:5" x14ac:dyDescent="0.3">
      <c r="A76" s="14" t="s">
        <v>5</v>
      </c>
      <c r="B76" s="60" t="s">
        <v>67</v>
      </c>
      <c r="C76" s="60"/>
      <c r="D76" s="60"/>
      <c r="E76" s="7"/>
    </row>
    <row r="77" spans="1:5" x14ac:dyDescent="0.3">
      <c r="A77" s="24" t="s">
        <v>6</v>
      </c>
      <c r="B77" s="53" t="s">
        <v>68</v>
      </c>
      <c r="C77" s="53"/>
      <c r="D77" s="53"/>
      <c r="E77" s="8"/>
    </row>
    <row r="78" spans="1:5" x14ac:dyDescent="0.3">
      <c r="A78" s="14" t="s">
        <v>7</v>
      </c>
      <c r="B78" s="73" t="s">
        <v>69</v>
      </c>
      <c r="C78" s="73"/>
      <c r="D78" s="73"/>
      <c r="E78" s="7"/>
    </row>
    <row r="79" spans="1:5" x14ac:dyDescent="0.3">
      <c r="A79" s="24" t="s">
        <v>8</v>
      </c>
      <c r="B79" s="53" t="s">
        <v>70</v>
      </c>
      <c r="C79" s="53"/>
      <c r="D79" s="53"/>
      <c r="E79" s="8"/>
    </row>
    <row r="80" spans="1:5" x14ac:dyDescent="0.3">
      <c r="A80" s="71" t="s">
        <v>33</v>
      </c>
      <c r="B80" s="71"/>
      <c r="C80" s="71"/>
      <c r="D80" s="71"/>
      <c r="E80" s="19">
        <f>SUM(E74:E79)</f>
        <v>0</v>
      </c>
    </row>
    <row r="81" spans="1:5" x14ac:dyDescent="0.3">
      <c r="A81" s="55"/>
      <c r="B81" s="55"/>
      <c r="C81" s="55"/>
      <c r="D81" s="55"/>
      <c r="E81" s="55"/>
    </row>
    <row r="82" spans="1:5" x14ac:dyDescent="0.3">
      <c r="A82" s="64" t="s">
        <v>71</v>
      </c>
      <c r="B82" s="64"/>
      <c r="C82" s="64"/>
      <c r="D82" s="64"/>
      <c r="E82" s="64"/>
    </row>
    <row r="83" spans="1:5" x14ac:dyDescent="0.3">
      <c r="A83" s="72"/>
      <c r="B83" s="72"/>
      <c r="C83" s="72"/>
      <c r="D83" s="72"/>
      <c r="E83" s="72"/>
    </row>
    <row r="84" spans="1:5" x14ac:dyDescent="0.3">
      <c r="A84" s="70" t="s">
        <v>72</v>
      </c>
      <c r="B84" s="70"/>
      <c r="C84" s="70"/>
      <c r="D84" s="70"/>
      <c r="E84" s="70"/>
    </row>
    <row r="85" spans="1:5" x14ac:dyDescent="0.3">
      <c r="A85" s="22" t="s">
        <v>73</v>
      </c>
      <c r="B85" s="68" t="s">
        <v>74</v>
      </c>
      <c r="C85" s="68"/>
      <c r="D85" s="68"/>
      <c r="E85" s="22" t="s">
        <v>24</v>
      </c>
    </row>
    <row r="86" spans="1:5" x14ac:dyDescent="0.3">
      <c r="A86" s="14" t="s">
        <v>3</v>
      </c>
      <c r="B86" s="60" t="s">
        <v>75</v>
      </c>
      <c r="C86" s="60"/>
      <c r="D86" s="60"/>
      <c r="E86" s="7"/>
    </row>
    <row r="87" spans="1:5" x14ac:dyDescent="0.3">
      <c r="A87" s="24" t="s">
        <v>4</v>
      </c>
      <c r="B87" s="53" t="s">
        <v>74</v>
      </c>
      <c r="C87" s="53"/>
      <c r="D87" s="53"/>
      <c r="E87" s="8"/>
    </row>
    <row r="88" spans="1:5" x14ac:dyDescent="0.3">
      <c r="A88" s="14" t="s">
        <v>5</v>
      </c>
      <c r="B88" s="60" t="s">
        <v>76</v>
      </c>
      <c r="C88" s="60"/>
      <c r="D88" s="60"/>
      <c r="E88" s="7"/>
    </row>
    <row r="89" spans="1:5" x14ac:dyDescent="0.3">
      <c r="A89" s="24" t="s">
        <v>6</v>
      </c>
      <c r="B89" s="53" t="s">
        <v>77</v>
      </c>
      <c r="C89" s="53"/>
      <c r="D89" s="53"/>
      <c r="E89" s="8"/>
    </row>
    <row r="90" spans="1:5" x14ac:dyDescent="0.3">
      <c r="A90" s="14" t="s">
        <v>7</v>
      </c>
      <c r="B90" s="60" t="s">
        <v>78</v>
      </c>
      <c r="C90" s="60"/>
      <c r="D90" s="60"/>
      <c r="E90" s="7"/>
    </row>
    <row r="91" spans="1:5" x14ac:dyDescent="0.3">
      <c r="A91" s="24" t="s">
        <v>8</v>
      </c>
      <c r="B91" s="53" t="s">
        <v>59</v>
      </c>
      <c r="C91" s="53"/>
      <c r="D91" s="53"/>
      <c r="E91" s="8"/>
    </row>
    <row r="92" spans="1:5" x14ac:dyDescent="0.3">
      <c r="A92" s="71" t="s">
        <v>33</v>
      </c>
      <c r="B92" s="71"/>
      <c r="C92" s="71"/>
      <c r="D92" s="71"/>
      <c r="E92" s="19">
        <f>SUM(E86:E91)</f>
        <v>0</v>
      </c>
    </row>
    <row r="93" spans="1:5" x14ac:dyDescent="0.3">
      <c r="A93" s="55"/>
      <c r="B93" s="55"/>
      <c r="C93" s="55"/>
      <c r="D93" s="55"/>
      <c r="E93" s="55"/>
    </row>
    <row r="94" spans="1:5" x14ac:dyDescent="0.3">
      <c r="A94" s="70" t="s">
        <v>79</v>
      </c>
      <c r="B94" s="70"/>
      <c r="C94" s="70"/>
      <c r="D94" s="70"/>
      <c r="E94" s="70"/>
    </row>
    <row r="95" spans="1:5" x14ac:dyDescent="0.3">
      <c r="A95" s="22" t="s">
        <v>80</v>
      </c>
      <c r="B95" s="68" t="s">
        <v>81</v>
      </c>
      <c r="C95" s="68"/>
      <c r="D95" s="68"/>
      <c r="E95" s="22" t="s">
        <v>24</v>
      </c>
    </row>
    <row r="96" spans="1:5" x14ac:dyDescent="0.3">
      <c r="A96" s="2" t="s">
        <v>3</v>
      </c>
      <c r="B96" s="60" t="s">
        <v>81</v>
      </c>
      <c r="C96" s="60"/>
      <c r="D96" s="60"/>
      <c r="E96" s="7"/>
    </row>
    <row r="97" spans="1:5" x14ac:dyDescent="0.3">
      <c r="A97" s="67" t="s">
        <v>33</v>
      </c>
      <c r="B97" s="67"/>
      <c r="C97" s="67"/>
      <c r="D97" s="67"/>
      <c r="E97" s="8">
        <f>SUM(E96)</f>
        <v>0</v>
      </c>
    </row>
    <row r="98" spans="1:5" x14ac:dyDescent="0.3">
      <c r="A98" s="55"/>
      <c r="B98" s="55"/>
      <c r="C98" s="55"/>
      <c r="D98" s="55"/>
      <c r="E98" s="55"/>
    </row>
    <row r="99" spans="1:5" x14ac:dyDescent="0.3">
      <c r="A99" s="70" t="s">
        <v>82</v>
      </c>
      <c r="B99" s="70"/>
      <c r="C99" s="70"/>
      <c r="D99" s="70"/>
      <c r="E99" s="70"/>
    </row>
    <row r="100" spans="1:5" x14ac:dyDescent="0.3">
      <c r="A100" s="22">
        <v>4</v>
      </c>
      <c r="B100" s="68" t="s">
        <v>83</v>
      </c>
      <c r="C100" s="68"/>
      <c r="D100" s="68"/>
      <c r="E100" s="22" t="s">
        <v>24</v>
      </c>
    </row>
    <row r="101" spans="1:5" x14ac:dyDescent="0.3">
      <c r="A101" s="2" t="s">
        <v>84</v>
      </c>
      <c r="B101" s="60" t="s">
        <v>85</v>
      </c>
      <c r="C101" s="60"/>
      <c r="D101" s="60"/>
      <c r="E101" s="7">
        <f>E92</f>
        <v>0</v>
      </c>
    </row>
    <row r="102" spans="1:5" x14ac:dyDescent="0.3">
      <c r="A102" s="3" t="s">
        <v>86</v>
      </c>
      <c r="B102" s="53" t="s">
        <v>81</v>
      </c>
      <c r="C102" s="53"/>
      <c r="D102" s="53"/>
      <c r="E102" s="8">
        <f>E97</f>
        <v>0</v>
      </c>
    </row>
    <row r="103" spans="1:5" x14ac:dyDescent="0.3">
      <c r="A103" s="71" t="s">
        <v>33</v>
      </c>
      <c r="B103" s="71"/>
      <c r="C103" s="71"/>
      <c r="D103" s="71"/>
      <c r="E103" s="19">
        <f>SUM(E101:E102)</f>
        <v>0</v>
      </c>
    </row>
    <row r="104" spans="1:5" x14ac:dyDescent="0.3">
      <c r="A104" s="55"/>
      <c r="B104" s="55"/>
      <c r="C104" s="55"/>
      <c r="D104" s="55"/>
      <c r="E104" s="55"/>
    </row>
    <row r="105" spans="1:5" x14ac:dyDescent="0.3">
      <c r="A105" s="64" t="s">
        <v>87</v>
      </c>
      <c r="B105" s="64"/>
      <c r="C105" s="64"/>
      <c r="D105" s="64"/>
      <c r="E105" s="64"/>
    </row>
    <row r="106" spans="1:5" x14ac:dyDescent="0.3">
      <c r="A106" s="23">
        <v>5</v>
      </c>
      <c r="B106" s="74" t="s">
        <v>88</v>
      </c>
      <c r="C106" s="74"/>
      <c r="D106" s="74"/>
      <c r="E106" s="23" t="s">
        <v>24</v>
      </c>
    </row>
    <row r="107" spans="1:5" x14ac:dyDescent="0.3">
      <c r="A107" s="14" t="s">
        <v>3</v>
      </c>
      <c r="B107" s="60" t="s">
        <v>149</v>
      </c>
      <c r="C107" s="60"/>
      <c r="D107" s="60"/>
      <c r="E107" s="7">
        <f>'Uniformes e EPIs'!F13</f>
        <v>0</v>
      </c>
    </row>
    <row r="108" spans="1:5" x14ac:dyDescent="0.3">
      <c r="A108" s="24" t="s">
        <v>4</v>
      </c>
      <c r="B108" s="53" t="s">
        <v>89</v>
      </c>
      <c r="C108" s="53"/>
      <c r="D108" s="53"/>
      <c r="E108" s="8">
        <v>0</v>
      </c>
    </row>
    <row r="109" spans="1:5" x14ac:dyDescent="0.3">
      <c r="A109" s="14" t="s">
        <v>5</v>
      </c>
      <c r="B109" s="60" t="s">
        <v>90</v>
      </c>
      <c r="C109" s="60"/>
      <c r="D109" s="60"/>
      <c r="E109" s="7">
        <v>0</v>
      </c>
    </row>
    <row r="110" spans="1:5" x14ac:dyDescent="0.3">
      <c r="A110" s="24" t="s">
        <v>6</v>
      </c>
      <c r="B110" s="53" t="s">
        <v>59</v>
      </c>
      <c r="C110" s="53"/>
      <c r="D110" s="53"/>
      <c r="E110" s="8">
        <v>0</v>
      </c>
    </row>
    <row r="111" spans="1:5" x14ac:dyDescent="0.3">
      <c r="A111" s="71" t="s">
        <v>33</v>
      </c>
      <c r="B111" s="71"/>
      <c r="C111" s="71"/>
      <c r="D111" s="71"/>
      <c r="E111" s="7">
        <f>SUM(E107:E110)</f>
        <v>0</v>
      </c>
    </row>
    <row r="112" spans="1:5" x14ac:dyDescent="0.3">
      <c r="A112" s="55"/>
      <c r="B112" s="55"/>
      <c r="C112" s="55"/>
      <c r="D112" s="55"/>
      <c r="E112" s="55"/>
    </row>
    <row r="113" spans="1:8" x14ac:dyDescent="0.3">
      <c r="A113" s="64" t="s">
        <v>91</v>
      </c>
      <c r="B113" s="64"/>
      <c r="C113" s="64"/>
      <c r="D113" s="64"/>
      <c r="E113" s="64"/>
    </row>
    <row r="114" spans="1:8" x14ac:dyDescent="0.3">
      <c r="A114" s="23">
        <v>6</v>
      </c>
      <c r="B114" s="74" t="s">
        <v>92</v>
      </c>
      <c r="C114" s="74"/>
      <c r="D114" s="23" t="s">
        <v>43</v>
      </c>
      <c r="E114" s="23" t="s">
        <v>24</v>
      </c>
    </row>
    <row r="115" spans="1:8" x14ac:dyDescent="0.3">
      <c r="A115" s="14" t="s">
        <v>3</v>
      </c>
      <c r="B115" s="60" t="s">
        <v>96</v>
      </c>
      <c r="C115" s="60"/>
      <c r="D115" s="49"/>
      <c r="E115" s="15">
        <f>(E35+E70+E80+E103+E111)*0.05</f>
        <v>0</v>
      </c>
    </row>
    <row r="116" spans="1:8" x14ac:dyDescent="0.3">
      <c r="A116" s="24" t="s">
        <v>4</v>
      </c>
      <c r="B116" s="53" t="s">
        <v>97</v>
      </c>
      <c r="C116" s="53"/>
      <c r="D116" s="50"/>
      <c r="E116" s="16">
        <f>(E35+E70+E80+E92+E111+E115)*0.05</f>
        <v>0</v>
      </c>
    </row>
    <row r="117" spans="1:8" x14ac:dyDescent="0.3">
      <c r="A117" s="14" t="s">
        <v>5</v>
      </c>
      <c r="B117" s="60" t="s">
        <v>98</v>
      </c>
      <c r="C117" s="60"/>
      <c r="D117" s="14"/>
      <c r="E117" s="2"/>
      <c r="G117" s="28" t="s">
        <v>128</v>
      </c>
      <c r="H117" s="28" t="s">
        <v>150</v>
      </c>
    </row>
    <row r="118" spans="1:8" x14ac:dyDescent="0.3">
      <c r="A118" s="3"/>
      <c r="B118" s="3" t="s">
        <v>93</v>
      </c>
      <c r="C118" s="3" t="s">
        <v>99</v>
      </c>
      <c r="D118" s="51">
        <v>3.6499999999999998E-2</v>
      </c>
      <c r="E118" s="8">
        <f>H118*D118</f>
        <v>0</v>
      </c>
      <c r="G118" s="29">
        <f>(1-(8.65/100))</f>
        <v>0.91349999999999998</v>
      </c>
      <c r="H118" s="30">
        <f>(E35+E70+E80+E103+E111+E115+E116)/G118</f>
        <v>0</v>
      </c>
    </row>
    <row r="119" spans="1:8" x14ac:dyDescent="0.3">
      <c r="A119" s="2"/>
      <c r="B119" s="2" t="s">
        <v>94</v>
      </c>
      <c r="C119" s="2" t="s">
        <v>100</v>
      </c>
      <c r="D119" s="52">
        <v>0</v>
      </c>
      <c r="E119" s="7">
        <v>0</v>
      </c>
    </row>
    <row r="120" spans="1:8" x14ac:dyDescent="0.3">
      <c r="A120" s="3"/>
      <c r="B120" s="3" t="s">
        <v>95</v>
      </c>
      <c r="C120" s="3" t="s">
        <v>101</v>
      </c>
      <c r="D120" s="51">
        <v>0.05</v>
      </c>
      <c r="E120" s="8">
        <f>H118*D120</f>
        <v>0</v>
      </c>
    </row>
    <row r="121" spans="1:8" x14ac:dyDescent="0.3">
      <c r="A121" s="71" t="s">
        <v>33</v>
      </c>
      <c r="B121" s="71"/>
      <c r="C121" s="71"/>
      <c r="D121" s="71"/>
      <c r="E121" s="21">
        <f>SUM(E115:E120)</f>
        <v>0</v>
      </c>
    </row>
    <row r="122" spans="1:8" x14ac:dyDescent="0.3">
      <c r="A122" s="55"/>
      <c r="B122" s="55"/>
      <c r="C122" s="55"/>
      <c r="D122" s="55"/>
      <c r="E122" s="55"/>
    </row>
    <row r="123" spans="1:8" x14ac:dyDescent="0.3">
      <c r="A123" s="64" t="s">
        <v>103</v>
      </c>
      <c r="B123" s="64"/>
      <c r="C123" s="64"/>
      <c r="D123" s="64"/>
      <c r="E123" s="64"/>
    </row>
    <row r="124" spans="1:8" x14ac:dyDescent="0.3">
      <c r="A124" s="13"/>
      <c r="B124" s="74" t="s">
        <v>104</v>
      </c>
      <c r="C124" s="74"/>
      <c r="D124" s="74"/>
      <c r="E124" s="23" t="s">
        <v>24</v>
      </c>
    </row>
    <row r="125" spans="1:8" x14ac:dyDescent="0.3">
      <c r="A125" s="14" t="s">
        <v>3</v>
      </c>
      <c r="B125" s="60" t="s">
        <v>105</v>
      </c>
      <c r="C125" s="60"/>
      <c r="D125" s="60"/>
      <c r="E125" s="15">
        <f>E35</f>
        <v>0</v>
      </c>
    </row>
    <row r="126" spans="1:8" x14ac:dyDescent="0.3">
      <c r="A126" s="24" t="s">
        <v>4</v>
      </c>
      <c r="B126" s="53" t="s">
        <v>106</v>
      </c>
      <c r="C126" s="53"/>
      <c r="D126" s="53"/>
      <c r="E126" s="16">
        <f>E70</f>
        <v>0</v>
      </c>
    </row>
    <row r="127" spans="1:8" x14ac:dyDescent="0.3">
      <c r="A127" s="14" t="s">
        <v>5</v>
      </c>
      <c r="B127" s="60" t="s">
        <v>107</v>
      </c>
      <c r="C127" s="60"/>
      <c r="D127" s="60"/>
      <c r="E127" s="15">
        <f>E80</f>
        <v>0</v>
      </c>
    </row>
    <row r="128" spans="1:8" x14ac:dyDescent="0.3">
      <c r="A128" s="24" t="s">
        <v>6</v>
      </c>
      <c r="B128" s="53" t="s">
        <v>108</v>
      </c>
      <c r="C128" s="53"/>
      <c r="D128" s="53"/>
      <c r="E128" s="16">
        <f>E103</f>
        <v>0</v>
      </c>
    </row>
    <row r="129" spans="1:7" x14ac:dyDescent="0.3">
      <c r="A129" s="14" t="s">
        <v>7</v>
      </c>
      <c r="B129" s="60" t="s">
        <v>109</v>
      </c>
      <c r="C129" s="60"/>
      <c r="D129" s="60"/>
      <c r="E129" s="15">
        <f>E111</f>
        <v>0</v>
      </c>
    </row>
    <row r="130" spans="1:7" x14ac:dyDescent="0.3">
      <c r="A130" s="68" t="s">
        <v>110</v>
      </c>
      <c r="B130" s="68"/>
      <c r="C130" s="68"/>
      <c r="D130" s="68"/>
      <c r="E130" s="17">
        <f>SUM(E125:E129)</f>
        <v>0</v>
      </c>
    </row>
    <row r="131" spans="1:7" x14ac:dyDescent="0.3">
      <c r="A131" s="14" t="s">
        <v>8</v>
      </c>
      <c r="B131" s="60" t="s">
        <v>111</v>
      </c>
      <c r="C131" s="60"/>
      <c r="D131" s="60"/>
      <c r="E131" s="7">
        <f>E121</f>
        <v>0</v>
      </c>
    </row>
    <row r="132" spans="1:7" x14ac:dyDescent="0.3">
      <c r="A132" s="68" t="s">
        <v>112</v>
      </c>
      <c r="B132" s="68"/>
      <c r="C132" s="68"/>
      <c r="D132" s="68"/>
      <c r="E132" s="17">
        <f>SUM(E130:E131)</f>
        <v>0</v>
      </c>
    </row>
    <row r="134" spans="1:7" x14ac:dyDescent="0.3">
      <c r="A134" s="64" t="s">
        <v>113</v>
      </c>
      <c r="B134" s="64"/>
      <c r="C134" s="64"/>
      <c r="D134" s="64"/>
      <c r="E134" s="64"/>
      <c r="F134" s="64"/>
      <c r="G134" s="64"/>
    </row>
    <row r="135" spans="1:7" ht="43.2" x14ac:dyDescent="0.3">
      <c r="A135" s="75" t="s">
        <v>114</v>
      </c>
      <c r="B135" s="75"/>
      <c r="C135" s="27" t="s">
        <v>116</v>
      </c>
      <c r="D135" s="27" t="s">
        <v>117</v>
      </c>
      <c r="E135" s="27" t="s">
        <v>118</v>
      </c>
      <c r="F135" s="27" t="s">
        <v>119</v>
      </c>
      <c r="G135" s="27" t="s">
        <v>120</v>
      </c>
    </row>
    <row r="136" spans="1:7" ht="28.8" x14ac:dyDescent="0.3">
      <c r="A136" s="4" t="s">
        <v>115</v>
      </c>
      <c r="B136" s="26" t="s">
        <v>151</v>
      </c>
      <c r="C136" s="46">
        <f>E132</f>
        <v>0</v>
      </c>
      <c r="D136" s="4">
        <v>1</v>
      </c>
      <c r="E136" s="46">
        <f>C136*D136</f>
        <v>0</v>
      </c>
      <c r="F136" s="4">
        <v>1</v>
      </c>
      <c r="G136" s="46">
        <f>E136*F136</f>
        <v>0</v>
      </c>
    </row>
    <row r="138" spans="1:7" x14ac:dyDescent="0.3">
      <c r="A138" s="64" t="s">
        <v>121</v>
      </c>
      <c r="B138" s="64"/>
      <c r="C138" s="64"/>
      <c r="D138" s="64"/>
      <c r="E138" s="64"/>
      <c r="F138" s="64"/>
      <c r="G138" s="64"/>
    </row>
    <row r="139" spans="1:7" x14ac:dyDescent="0.3">
      <c r="A139" s="1"/>
      <c r="B139" s="74" t="s">
        <v>122</v>
      </c>
      <c r="C139" s="74"/>
      <c r="D139" s="74"/>
      <c r="E139" s="74"/>
      <c r="F139" s="74"/>
      <c r="G139" s="1" t="s">
        <v>123</v>
      </c>
    </row>
    <row r="140" spans="1:7" x14ac:dyDescent="0.3">
      <c r="A140" s="14" t="s">
        <v>3</v>
      </c>
      <c r="B140" s="60" t="s">
        <v>124</v>
      </c>
      <c r="C140" s="60"/>
      <c r="D140" s="60"/>
      <c r="E140" s="60"/>
      <c r="F140" s="60"/>
      <c r="G140" s="15">
        <f>C136</f>
        <v>0</v>
      </c>
    </row>
    <row r="141" spans="1:7" x14ac:dyDescent="0.3">
      <c r="A141" s="24" t="s">
        <v>4</v>
      </c>
      <c r="B141" s="53" t="s">
        <v>125</v>
      </c>
      <c r="C141" s="53"/>
      <c r="D141" s="53"/>
      <c r="E141" s="53"/>
      <c r="F141" s="53"/>
      <c r="G141" s="16">
        <f>G136</f>
        <v>0</v>
      </c>
    </row>
    <row r="142" spans="1:7" x14ac:dyDescent="0.3">
      <c r="A142" s="14" t="s">
        <v>5</v>
      </c>
      <c r="B142" s="60" t="s">
        <v>153</v>
      </c>
      <c r="C142" s="60"/>
      <c r="D142" s="60"/>
      <c r="E142" s="60"/>
      <c r="F142" s="60"/>
      <c r="G142" s="15">
        <f>G141*12</f>
        <v>0</v>
      </c>
    </row>
    <row r="143" spans="1:7" x14ac:dyDescent="0.3">
      <c r="A143" s="24" t="s">
        <v>6</v>
      </c>
      <c r="B143" s="53" t="s">
        <v>154</v>
      </c>
      <c r="C143" s="53"/>
      <c r="D143" s="53"/>
      <c r="E143" s="53"/>
      <c r="F143" s="53"/>
      <c r="G143" s="16">
        <f>G141*24</f>
        <v>0</v>
      </c>
    </row>
  </sheetData>
  <mergeCells count="135">
    <mergeCell ref="A134:G134"/>
    <mergeCell ref="A135:B135"/>
    <mergeCell ref="A138:G138"/>
    <mergeCell ref="B139:F139"/>
    <mergeCell ref="B140:F140"/>
    <mergeCell ref="B141:F141"/>
    <mergeCell ref="B142:F142"/>
    <mergeCell ref="A132:D132"/>
    <mergeCell ref="B126:D126"/>
    <mergeCell ref="B127:D127"/>
    <mergeCell ref="B128:D128"/>
    <mergeCell ref="B129:D129"/>
    <mergeCell ref="A130:D130"/>
    <mergeCell ref="B131:D131"/>
    <mergeCell ref="B117:C117"/>
    <mergeCell ref="A121:D121"/>
    <mergeCell ref="A122:E122"/>
    <mergeCell ref="A123:E123"/>
    <mergeCell ref="B124:D124"/>
    <mergeCell ref="B125:D125"/>
    <mergeCell ref="A111:D111"/>
    <mergeCell ref="A112:E112"/>
    <mergeCell ref="A113:E113"/>
    <mergeCell ref="B114:C114"/>
    <mergeCell ref="B115:C115"/>
    <mergeCell ref="B116:C116"/>
    <mergeCell ref="A105:E105"/>
    <mergeCell ref="B106:D106"/>
    <mergeCell ref="B107:D107"/>
    <mergeCell ref="B108:D108"/>
    <mergeCell ref="B109:D109"/>
    <mergeCell ref="B110:D110"/>
    <mergeCell ref="A99:E99"/>
    <mergeCell ref="B100:D100"/>
    <mergeCell ref="B101:D101"/>
    <mergeCell ref="B102:D102"/>
    <mergeCell ref="A103:D103"/>
    <mergeCell ref="A104:E104"/>
    <mergeCell ref="A93:E93"/>
    <mergeCell ref="A94:E94"/>
    <mergeCell ref="B95:D95"/>
    <mergeCell ref="B96:D96"/>
    <mergeCell ref="A97:D97"/>
    <mergeCell ref="A98:E98"/>
    <mergeCell ref="B87:D87"/>
    <mergeCell ref="B88:D88"/>
    <mergeCell ref="B89:D89"/>
    <mergeCell ref="B90:D90"/>
    <mergeCell ref="B91:D91"/>
    <mergeCell ref="A92:D92"/>
    <mergeCell ref="A81:E81"/>
    <mergeCell ref="A82:E82"/>
    <mergeCell ref="A83:E83"/>
    <mergeCell ref="A84:E84"/>
    <mergeCell ref="B85:D85"/>
    <mergeCell ref="B86:D86"/>
    <mergeCell ref="B75:D75"/>
    <mergeCell ref="B76:D76"/>
    <mergeCell ref="B77:D77"/>
    <mergeCell ref="B78:D78"/>
    <mergeCell ref="B79:D79"/>
    <mergeCell ref="A80:D80"/>
    <mergeCell ref="B69:D69"/>
    <mergeCell ref="A70:D70"/>
    <mergeCell ref="A71:E71"/>
    <mergeCell ref="A72:E72"/>
    <mergeCell ref="B73:D73"/>
    <mergeCell ref="B74:D74"/>
    <mergeCell ref="A63:D63"/>
    <mergeCell ref="A64:E64"/>
    <mergeCell ref="A65:E65"/>
    <mergeCell ref="B66:D66"/>
    <mergeCell ref="B67:D67"/>
    <mergeCell ref="B68:D68"/>
    <mergeCell ref="A57:E57"/>
    <mergeCell ref="B58:D58"/>
    <mergeCell ref="B59:D59"/>
    <mergeCell ref="B60:D60"/>
    <mergeCell ref="B61:D61"/>
    <mergeCell ref="B62:D62"/>
    <mergeCell ref="B51:C51"/>
    <mergeCell ref="B52:C52"/>
    <mergeCell ref="B53:C53"/>
    <mergeCell ref="B54:C54"/>
    <mergeCell ref="A55:C55"/>
    <mergeCell ref="A56:E56"/>
    <mergeCell ref="A45:E45"/>
    <mergeCell ref="B46:C46"/>
    <mergeCell ref="B47:C47"/>
    <mergeCell ref="B48:C48"/>
    <mergeCell ref="B49:C49"/>
    <mergeCell ref="B50:C50"/>
    <mergeCell ref="A37:E37"/>
    <mergeCell ref="A38:E38"/>
    <mergeCell ref="A39:E39"/>
    <mergeCell ref="B40:D40"/>
    <mergeCell ref="A43:D43"/>
    <mergeCell ref="A44:E44"/>
    <mergeCell ref="A18:E18"/>
    <mergeCell ref="B31:D31"/>
    <mergeCell ref="B32:D32"/>
    <mergeCell ref="B33:D33"/>
    <mergeCell ref="B34:D34"/>
    <mergeCell ref="A35:D35"/>
    <mergeCell ref="A36:E36"/>
    <mergeCell ref="A25:E25"/>
    <mergeCell ref="A26:E26"/>
    <mergeCell ref="B27:D27"/>
    <mergeCell ref="B28:D28"/>
    <mergeCell ref="B29:D29"/>
    <mergeCell ref="B30:D30"/>
    <mergeCell ref="B143:F143"/>
    <mergeCell ref="A1:E1"/>
    <mergeCell ref="A2:E2"/>
    <mergeCell ref="A3:E3"/>
    <mergeCell ref="A4:E4"/>
    <mergeCell ref="A5:E5"/>
    <mergeCell ref="B6:E6"/>
    <mergeCell ref="A19:E19"/>
    <mergeCell ref="B20:D20"/>
    <mergeCell ref="B21:D21"/>
    <mergeCell ref="A13:E13"/>
    <mergeCell ref="A14:E14"/>
    <mergeCell ref="A15:C15"/>
    <mergeCell ref="A7:E7"/>
    <mergeCell ref="A8:E8"/>
    <mergeCell ref="B9:D9"/>
    <mergeCell ref="B10:D10"/>
    <mergeCell ref="B11:D11"/>
    <mergeCell ref="B12:D12"/>
    <mergeCell ref="B22:D22"/>
    <mergeCell ref="B23:D23"/>
    <mergeCell ref="B24:D24"/>
    <mergeCell ref="A16:C16"/>
    <mergeCell ref="A17:E17"/>
  </mergeCells>
  <pageMargins left="0.511811024" right="0.511811024" top="0.78740157499999996" bottom="0.78740157499999996" header="0.31496062000000002" footer="0.31496062000000002"/>
  <pageSetup paperSize="9" scale="34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9F1AA02-F1EB-40B1-9F73-D0E892E32989}">
  <dimension ref="A1:ALY13"/>
  <sheetViews>
    <sheetView workbookViewId="0">
      <selection activeCell="A2" sqref="A2:A3"/>
    </sheetView>
  </sheetViews>
  <sheetFormatPr defaultColWidth="11.21875" defaultRowHeight="14.4" x14ac:dyDescent="0.3"/>
  <cols>
    <col min="1" max="1" width="72.88671875" style="42" customWidth="1"/>
    <col min="2" max="2" width="14.44140625" style="33" bestFit="1" customWidth="1"/>
    <col min="3" max="3" width="10.6640625" style="33" customWidth="1"/>
    <col min="4" max="4" width="14.33203125" style="33" customWidth="1"/>
    <col min="5" max="5" width="16.5546875" style="33" customWidth="1"/>
    <col min="6" max="6" width="13" style="33" customWidth="1"/>
    <col min="7" max="7" width="2.6640625" style="33" customWidth="1"/>
    <col min="8" max="1013" width="11.21875" style="33"/>
  </cols>
  <sheetData>
    <row r="1" spans="1:6" x14ac:dyDescent="0.3">
      <c r="A1" s="79" t="s">
        <v>157</v>
      </c>
      <c r="B1" s="79"/>
      <c r="C1" s="79"/>
      <c r="D1" s="79"/>
      <c r="E1" s="79"/>
      <c r="F1" s="79"/>
    </row>
    <row r="2" spans="1:6" x14ac:dyDescent="0.3">
      <c r="A2" s="80" t="s">
        <v>122</v>
      </c>
      <c r="B2" s="81" t="s">
        <v>134</v>
      </c>
      <c r="C2" s="80" t="s">
        <v>147</v>
      </c>
      <c r="D2" s="80" t="s">
        <v>135</v>
      </c>
      <c r="E2" s="35" t="s">
        <v>136</v>
      </c>
      <c r="F2" s="80" t="s">
        <v>137</v>
      </c>
    </row>
    <row r="3" spans="1:6" x14ac:dyDescent="0.3">
      <c r="A3" s="80"/>
      <c r="B3" s="81"/>
      <c r="C3" s="80"/>
      <c r="D3" s="80"/>
      <c r="E3" s="81" t="s">
        <v>138</v>
      </c>
      <c r="F3" s="80"/>
    </row>
    <row r="4" spans="1:6" x14ac:dyDescent="0.3">
      <c r="A4" s="34" t="s">
        <v>139</v>
      </c>
      <c r="B4" s="81"/>
      <c r="C4" s="80"/>
      <c r="D4" s="80"/>
      <c r="E4" s="81"/>
      <c r="F4" s="80"/>
    </row>
    <row r="5" spans="1:6" ht="27.6" x14ac:dyDescent="0.3">
      <c r="A5" s="36" t="s">
        <v>140</v>
      </c>
      <c r="B5" s="37">
        <v>4</v>
      </c>
      <c r="C5" s="38"/>
      <c r="D5" s="38">
        <f>C5*B5</f>
        <v>0</v>
      </c>
      <c r="E5" s="39">
        <v>12</v>
      </c>
      <c r="F5" s="38">
        <f>D5/E5</f>
        <v>0</v>
      </c>
    </row>
    <row r="6" spans="1:6" ht="27.6" x14ac:dyDescent="0.3">
      <c r="A6" s="36" t="s">
        <v>141</v>
      </c>
      <c r="B6" s="37">
        <v>2</v>
      </c>
      <c r="C6" s="38"/>
      <c r="D6" s="38">
        <f t="shared" ref="D6:D8" si="0">C6*B6</f>
        <v>0</v>
      </c>
      <c r="E6" s="39">
        <v>12</v>
      </c>
      <c r="F6" s="38">
        <f t="shared" ref="F6:F12" si="1">D6/E6</f>
        <v>0</v>
      </c>
    </row>
    <row r="7" spans="1:6" x14ac:dyDescent="0.3">
      <c r="A7" s="36" t="s">
        <v>148</v>
      </c>
      <c r="B7" s="37">
        <v>1</v>
      </c>
      <c r="C7" s="38"/>
      <c r="D7" s="38">
        <f t="shared" si="0"/>
        <v>0</v>
      </c>
      <c r="E7" s="39">
        <v>60</v>
      </c>
      <c r="F7" s="38">
        <f t="shared" si="1"/>
        <v>0</v>
      </c>
    </row>
    <row r="8" spans="1:6" x14ac:dyDescent="0.3">
      <c r="A8" s="36" t="s">
        <v>142</v>
      </c>
      <c r="B8" s="37">
        <v>6</v>
      </c>
      <c r="C8" s="38"/>
      <c r="D8" s="38">
        <f t="shared" si="0"/>
        <v>0</v>
      </c>
      <c r="E8" s="39">
        <v>12</v>
      </c>
      <c r="F8" s="38">
        <f t="shared" si="1"/>
        <v>0</v>
      </c>
    </row>
    <row r="9" spans="1:6" x14ac:dyDescent="0.3">
      <c r="A9" s="40" t="s">
        <v>143</v>
      </c>
      <c r="B9" s="76"/>
      <c r="C9" s="76"/>
      <c r="D9" s="76"/>
      <c r="E9" s="76"/>
      <c r="F9" s="77"/>
    </row>
    <row r="10" spans="1:6" ht="27.6" x14ac:dyDescent="0.3">
      <c r="A10" s="41" t="s">
        <v>144</v>
      </c>
      <c r="B10" s="37">
        <v>1</v>
      </c>
      <c r="C10" s="38"/>
      <c r="D10" s="38">
        <f>C10*B10</f>
        <v>0</v>
      </c>
      <c r="E10" s="39">
        <v>60</v>
      </c>
      <c r="F10" s="38">
        <f t="shared" si="1"/>
        <v>0</v>
      </c>
    </row>
    <row r="11" spans="1:6" ht="27.6" x14ac:dyDescent="0.3">
      <c r="A11" s="41" t="s">
        <v>145</v>
      </c>
      <c r="B11" s="37">
        <v>1</v>
      </c>
      <c r="C11" s="38"/>
      <c r="D11" s="38">
        <f t="shared" ref="D11:D12" si="2">C11*B11</f>
        <v>0</v>
      </c>
      <c r="E11" s="39">
        <v>60</v>
      </c>
      <c r="F11" s="38">
        <f t="shared" si="1"/>
        <v>0</v>
      </c>
    </row>
    <row r="12" spans="1:6" x14ac:dyDescent="0.3">
      <c r="A12" s="41" t="s">
        <v>146</v>
      </c>
      <c r="B12" s="37">
        <v>1</v>
      </c>
      <c r="C12" s="38"/>
      <c r="D12" s="38">
        <f t="shared" si="2"/>
        <v>0</v>
      </c>
      <c r="E12" s="39">
        <v>24</v>
      </c>
      <c r="F12" s="38">
        <f t="shared" si="1"/>
        <v>0</v>
      </c>
    </row>
    <row r="13" spans="1:6" x14ac:dyDescent="0.3">
      <c r="A13" s="78" t="s">
        <v>152</v>
      </c>
      <c r="B13" s="78"/>
      <c r="C13" s="78"/>
      <c r="D13" s="78"/>
      <c r="E13" s="78"/>
      <c r="F13" s="47">
        <f>SUM(F5:F12)</f>
        <v>0</v>
      </c>
    </row>
  </sheetData>
  <mergeCells count="9">
    <mergeCell ref="B9:F9"/>
    <mergeCell ref="A13:E13"/>
    <mergeCell ref="A1:F1"/>
    <mergeCell ref="A2:A3"/>
    <mergeCell ref="B2:B4"/>
    <mergeCell ref="C2:C4"/>
    <mergeCell ref="D2:D4"/>
    <mergeCell ref="F2:F4"/>
    <mergeCell ref="E3:E4"/>
  </mergeCells>
  <pageMargins left="0.25" right="0.25" top="0.75" bottom="0.75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2</vt:i4>
      </vt:variant>
      <vt:variant>
        <vt:lpstr>Intervalos Nomeados</vt:lpstr>
      </vt:variant>
      <vt:variant>
        <vt:i4>2</vt:i4>
      </vt:variant>
    </vt:vector>
  </HeadingPairs>
  <TitlesOfParts>
    <vt:vector size="4" baseType="lpstr">
      <vt:lpstr>TÉCNICO EM EDIFICAÇÕES</vt:lpstr>
      <vt:lpstr>Uniformes e EPIs</vt:lpstr>
      <vt:lpstr>'TÉCNICO EM EDIFICAÇÕES'!Area_de_impressao</vt:lpstr>
      <vt:lpstr>'Uniformes e EPIs'!Area_de_impressao</vt:lpstr>
    </vt:vector>
  </TitlesOfParts>
  <Company>Policia Federal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emmanoel.efb</dc:creator>
  <cp:lastModifiedBy>Raissa Saldanha Calistrato</cp:lastModifiedBy>
  <cp:lastPrinted>2025-08-08T18:07:46Z</cp:lastPrinted>
  <dcterms:created xsi:type="dcterms:W3CDTF">2022-02-18T12:24:55Z</dcterms:created>
  <dcterms:modified xsi:type="dcterms:W3CDTF">2025-09-15T18:25:39Z</dcterms:modified>
</cp:coreProperties>
</file>